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K:\Business Services\SIRA\External Reporting\Annual Reports\Annual Report 2020-21\2. Content\18. DataVic\3. Package for Dep Sec approval\"/>
    </mc:Choice>
  </mc:AlternateContent>
  <xr:revisionPtr revIDLastSave="0" documentId="13_ncr:1_{2D261F69-99B8-4D70-AE94-9FE777B3B9A3}" xr6:coauthVersionLast="45" xr6:coauthVersionMax="45" xr10:uidLastSave="{00000000-0000-0000-0000-000000000000}"/>
  <bookViews>
    <workbookView xWindow="28680" yWindow="-120" windowWidth="29040" windowHeight="15840" xr2:uid="{7E0E0A00-8EF5-4AC7-BAE9-59960A9834DE}"/>
  </bookViews>
  <sheets>
    <sheet name="Introduction" sheetId="5" r:id="rId1"/>
    <sheet name="Operating Statement" sheetId="8" r:id="rId2"/>
    <sheet name="Balance Sheet" sheetId="7" r:id="rId3"/>
    <sheet name="Cashflow Statement" sheetId="6" r:id="rId4"/>
    <sheet name="Statement of Changes in Equity" sheetId="10" r:id="rId5"/>
  </sheets>
  <externalReferences>
    <externalReference r:id="rId6"/>
  </externalReferences>
  <definedNames>
    <definedName name="_xlnm.Print_Area" localSheetId="2">'Balance Sheet'!$A$1:$F$34</definedName>
    <definedName name="_xlnm.Print_Area" localSheetId="3">'Cashflow Statement'!$C$1:$I$44</definedName>
    <definedName name="_xlnm.Print_Area" localSheetId="0">Introduction!$A$1:$K$1</definedName>
    <definedName name="_xlnm.Print_Area" localSheetId="1">'Operating Statement'!$A$1:$E$33</definedName>
    <definedName name="_xlnm.Print_Area" localSheetId="4">'Statement of Changes in Equity'!$A$1:$H$25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6" l="1"/>
  <c r="H27" i="6"/>
  <c r="H23" i="6"/>
  <c r="I18" i="6"/>
  <c r="H15" i="6"/>
  <c r="H18" i="6" s="1"/>
  <c r="I13" i="6"/>
  <c r="H13" i="6"/>
  <c r="I5" i="6"/>
  <c r="H5" i="6"/>
  <c r="I19" i="6" l="1"/>
  <c r="H19" i="6"/>
  <c r="H28" i="6" s="1"/>
  <c r="H30" i="6" s="1"/>
</calcChain>
</file>

<file path=xl/sharedStrings.xml><?xml version="1.0" encoding="utf-8"?>
<sst xmlns="http://schemas.openxmlformats.org/spreadsheetml/2006/main" count="141" uniqueCount="121">
  <si>
    <t>For the financial year ended 30 June 2021</t>
  </si>
  <si>
    <t>($ thousand)</t>
  </si>
  <si>
    <t>Notes</t>
  </si>
  <si>
    <t>Note:</t>
  </si>
  <si>
    <t>Balance Sheet</t>
  </si>
  <si>
    <t>As at 30 June 2021</t>
  </si>
  <si>
    <t>Assets</t>
  </si>
  <si>
    <t>Financial Assets</t>
  </si>
  <si>
    <t>Cash and deposits</t>
  </si>
  <si>
    <t>Receivables</t>
  </si>
  <si>
    <t>Total Financial Assets</t>
  </si>
  <si>
    <t>Non-Financial Assets</t>
  </si>
  <si>
    <t>Inventories</t>
  </si>
  <si>
    <t>Non-financial physical assets classified as held-for-sale</t>
  </si>
  <si>
    <t>Property, plant and equipment</t>
  </si>
  <si>
    <t>Intangible assets</t>
  </si>
  <si>
    <t>Other non-financial assets</t>
  </si>
  <si>
    <t>Total Non-Financial Assets</t>
  </si>
  <si>
    <t>Total Assets</t>
  </si>
  <si>
    <t>Liabilities</t>
  </si>
  <si>
    <t>Payables</t>
  </si>
  <si>
    <t>Borrowings</t>
  </si>
  <si>
    <t>Employee related provisions</t>
  </si>
  <si>
    <t>3.1.2</t>
  </si>
  <si>
    <t>Other provisions</t>
  </si>
  <si>
    <t>Total Liabilities</t>
  </si>
  <si>
    <t>Net Assets</t>
  </si>
  <si>
    <t>Equity</t>
  </si>
  <si>
    <t>Accumulated surplus</t>
  </si>
  <si>
    <t>Hedging reserves</t>
  </si>
  <si>
    <t>8.1.3</t>
  </si>
  <si>
    <t>Physical asset revaluation reserves</t>
  </si>
  <si>
    <t>Contributed capital</t>
  </si>
  <si>
    <t>Net worth</t>
  </si>
  <si>
    <t>The above Balance Sheet should be read in conjunction with the accompanying notes.</t>
  </si>
  <si>
    <t>Cash Flow Statement</t>
  </si>
  <si>
    <t>Cash Flows From Operating Activities</t>
  </si>
  <si>
    <t>Receipts</t>
  </si>
  <si>
    <t>Receipts from Victorian Government</t>
  </si>
  <si>
    <t>Grants and other income</t>
  </si>
  <si>
    <t>Sales of goods and services</t>
  </si>
  <si>
    <t>Interest received</t>
  </si>
  <si>
    <r>
      <t xml:space="preserve">GST received  from  ATO </t>
    </r>
    <r>
      <rPr>
        <vertAlign val="superscript"/>
        <sz val="12"/>
        <rFont val="Calibri"/>
        <family val="2"/>
      </rPr>
      <t>(a)</t>
    </r>
  </si>
  <si>
    <t>Total Receipts</t>
  </si>
  <si>
    <t>Payments</t>
  </si>
  <si>
    <t xml:space="preserve">Payments to suppliers and employees </t>
  </si>
  <si>
    <t>Capital asset charge payments</t>
  </si>
  <si>
    <t>Interest and other costs of finance paid</t>
  </si>
  <si>
    <t>Total Payments</t>
  </si>
  <si>
    <t>Net Cash Flows From Operating Activities</t>
  </si>
  <si>
    <t>7.3.1</t>
  </si>
  <si>
    <t>Cash Flows From Investing Activities</t>
  </si>
  <si>
    <t xml:space="preserve">Proceeds from sale of property, motor vehicles, plant and equipment </t>
  </si>
  <si>
    <t>Payments for property, plant and equipment</t>
  </si>
  <si>
    <t>Net Cash Flows (Used In) Investing Activities</t>
  </si>
  <si>
    <t>Cash flows from Financing Activities</t>
  </si>
  <si>
    <t>Proceeds from capital contributed by Victorian Government</t>
  </si>
  <si>
    <t>Repayment of borrowings and principal portion of lease liabilities</t>
  </si>
  <si>
    <t>Net Cash Flows From Financing Activities</t>
  </si>
  <si>
    <t>Net Increase In Cash And Cash Equivalents</t>
  </si>
  <si>
    <t>Cash and cash equivalents at the beginning of the financial year</t>
  </si>
  <si>
    <t>Cash and Cash Equivalents At The End Of The Financial Year</t>
  </si>
  <si>
    <t>The above Cash fFow Statement should be read in conjunction with the accompanying notes.</t>
  </si>
  <si>
    <t>(a) Goods and Services Tax is presented on a net basis.</t>
  </si>
  <si>
    <r>
      <rPr>
        <b/>
        <u/>
        <sz val="10"/>
        <rFont val="Calibri"/>
        <family val="2"/>
      </rPr>
      <t>Note:</t>
    </r>
    <r>
      <rPr>
        <u/>
        <sz val="10"/>
        <rFont val="Calibri"/>
        <family val="2"/>
      </rPr>
      <t xml:space="preserve"> (a) Goods and Services Tax is presented on a net basis.</t>
    </r>
  </si>
  <si>
    <t>Statement of Changes in Equity</t>
  </si>
  <si>
    <t>Physical Asset</t>
  </si>
  <si>
    <t>Hedging</t>
  </si>
  <si>
    <t xml:space="preserve">Accumulated </t>
  </si>
  <si>
    <t>Contributed</t>
  </si>
  <si>
    <t>Total</t>
  </si>
  <si>
    <t xml:space="preserve">Revaluation </t>
  </si>
  <si>
    <t>Reserves</t>
  </si>
  <si>
    <t>Surplus/</t>
  </si>
  <si>
    <t>Capital</t>
  </si>
  <si>
    <t>Reserve</t>
  </si>
  <si>
    <t>(Deficit)</t>
  </si>
  <si>
    <t>Balance at 1 July 2019</t>
  </si>
  <si>
    <t>Net result for the year</t>
  </si>
  <si>
    <t xml:space="preserve">Capital contribution (to) other State departments/entities </t>
  </si>
  <si>
    <t>Capital contribution by Victorian Government as part of annual grants</t>
  </si>
  <si>
    <t>Cost of hedging</t>
  </si>
  <si>
    <t>Fair value gain/(loss) arising from cash flow hedging instruments during the year</t>
  </si>
  <si>
    <t>Balance at 30 June 2020</t>
  </si>
  <si>
    <t>Balance at 30 June 2021</t>
  </si>
  <si>
    <t xml:space="preserve">The above Statement of Changes in Equity should be read in conjunction with the accompanying notes. </t>
  </si>
  <si>
    <t xml:space="preserve">Note: </t>
  </si>
  <si>
    <t xml:space="preserve">Revaluation surplus adjustment                                                            </t>
  </si>
  <si>
    <t>Comprehensive Operating Statement</t>
  </si>
  <si>
    <t>Income From Transactions</t>
  </si>
  <si>
    <t>Grants from Victorian Government</t>
  </si>
  <si>
    <t>Sale of goods and services</t>
  </si>
  <si>
    <t>2.3.1</t>
  </si>
  <si>
    <t>Grants</t>
  </si>
  <si>
    <t>2.3.2</t>
  </si>
  <si>
    <t>Fair value of assets received free of charge or for nominal consideration</t>
  </si>
  <si>
    <t>Other income</t>
  </si>
  <si>
    <t>Total Income From Transactions</t>
  </si>
  <si>
    <t>Expenses From Transactions</t>
  </si>
  <si>
    <t>Employee expenses</t>
  </si>
  <si>
    <t>3.1.1</t>
  </si>
  <si>
    <t>Depreciation and amortisation</t>
  </si>
  <si>
    <t>5.1.1</t>
  </si>
  <si>
    <t>Interest expense</t>
  </si>
  <si>
    <t>Capital asset charge</t>
  </si>
  <si>
    <t>Operating expenses</t>
  </si>
  <si>
    <t>Total Expenses From Transactions</t>
  </si>
  <si>
    <t>Net Result From Transactions (Net Operating Balance)</t>
  </si>
  <si>
    <t>Other Economic Flows Included in Net Result</t>
  </si>
  <si>
    <t>Net gain/(loss) on non-financial assets</t>
  </si>
  <si>
    <t>Net gain/(loss) from other economic flows</t>
  </si>
  <si>
    <t xml:space="preserve">Total Other Economic Flows Included in Net Result </t>
  </si>
  <si>
    <t>Net Result</t>
  </si>
  <si>
    <t>Other Economic Flows - Other Comprehensive Income</t>
  </si>
  <si>
    <t>Items that may be reclassified subsequently to net result</t>
  </si>
  <si>
    <t>Items that will not be reclassified to net result</t>
  </si>
  <si>
    <t>Changes in physical asset revaluation surplus</t>
  </si>
  <si>
    <t>Total Other Economic Flows - Other Comprehensive Income</t>
  </si>
  <si>
    <t>Comprehensive Result</t>
  </si>
  <si>
    <t xml:space="preserve">The above Comprehensive Operating Statement should be read in conjunction with the accompanying notes. </t>
  </si>
  <si>
    <r>
      <t xml:space="preserve">ANNUAL FINANCIAL STATEMENTS - VICTORIA POLICE
</t>
    </r>
    <r>
      <rPr>
        <sz val="11"/>
        <color theme="1"/>
        <rFont val="Calibri"/>
        <family val="2"/>
        <scheme val="minor"/>
      </rPr>
      <t xml:space="preserve">The attached financial statements for Victoria Police have been prepared in accordance with Standing Directions 5.2 of the Standing Directions of the Minister for Finance under the </t>
    </r>
    <r>
      <rPr>
        <i/>
        <sz val="11"/>
        <color theme="1"/>
        <rFont val="Calibri"/>
        <family val="2"/>
        <scheme val="minor"/>
      </rPr>
      <t>Financial Management Act 1994</t>
    </r>
    <r>
      <rPr>
        <sz val="11"/>
        <color theme="1"/>
        <rFont val="Calibri"/>
        <family val="2"/>
        <scheme val="minor"/>
      </rPr>
      <t xml:space="preserve">, applicable Financial Reporting Directions, Australian Accounting Standards including Interpretations, and other mandatory professional reporting requirements.
The information set out in the comprehensive operating statement, balance sheet, cash flow statement, statement of changes in equity, and accompanying notes, present fairly the financial transactions during the year ended 30 June 2021 and financial position of Victoria Police as at 30 June 2021.
At the time of issue Victoria Police are not aware of any circumstances which would render any particulars included in the financial statements to be misleading or inaccurate.
</t>
    </r>
    <r>
      <rPr>
        <b/>
        <sz val="11"/>
        <color theme="1"/>
        <rFont val="Calibri"/>
        <family val="2"/>
        <scheme val="minor"/>
      </rPr>
      <t xml:space="preserve">Source: </t>
    </r>
    <r>
      <rPr>
        <sz val="11"/>
        <color theme="1"/>
        <rFont val="Calibri"/>
        <family val="2"/>
        <scheme val="minor"/>
      </rPr>
      <t>Victoria Police Annual Report 2020-2021</t>
    </r>
    <r>
      <rPr>
        <b/>
        <sz val="11"/>
        <color theme="1"/>
        <rFont val="Calibri"/>
        <family val="2"/>
        <scheme val="minor"/>
      </rPr>
      <t xml:space="preserve">
Tabled: </t>
    </r>
    <r>
      <rPr>
        <sz val="11"/>
        <color theme="1"/>
        <rFont val="Calibri"/>
        <family val="2"/>
        <scheme val="minor"/>
      </rPr>
      <t>28 October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</si>
</sst>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numFmt numFmtId="165" formatCode="#,##0,_);\(#,##0,\)"/>
    <numFmt numFmtId="166" formatCode="#,"/>
    <numFmt numFmtId="167" formatCode="[$-C09]d\ mmmm\ yyyy;@"/>
    <numFmt numFmtId="168" formatCode="#,##0,;\(#,##0,\)"/>
    <numFmt numFmtId="169" formatCode="_-* #,##0_-;\-* #,##0_-;_-* &quot;-&quot;??_-;_-@_-"/>
  </numFmts>
  <fonts count="3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i/>
      <sz val="11"/>
      <color theme="1"/>
      <name val="Calibri"/>
      <family val="2"/>
      <scheme val="minor"/>
    </font>
    <font>
      <b/>
      <sz val="16"/>
      <color rgb="FF000000"/>
      <name val="Calibri"/>
      <family val="2"/>
    </font>
    <font>
      <sz val="11"/>
      <color theme="1"/>
      <name val="Calibri"/>
      <family val="2"/>
    </font>
    <font>
      <b/>
      <sz val="12"/>
      <name val="Calibri"/>
      <family val="2"/>
    </font>
    <font>
      <sz val="12"/>
      <name val="Calibri"/>
      <family val="2"/>
    </font>
    <font>
      <sz val="12"/>
      <color rgb="FF000000"/>
      <name val="Calibri"/>
      <family val="2"/>
    </font>
    <font>
      <b/>
      <sz val="12"/>
      <color rgb="FF000000"/>
      <name val="Calibri"/>
      <family val="2"/>
    </font>
    <font>
      <b/>
      <sz val="12"/>
      <color rgb="FF000080"/>
      <name val="Calibri"/>
      <family val="2"/>
    </font>
    <font>
      <sz val="11"/>
      <color rgb="FF000000"/>
      <name val="Calibri"/>
      <family val="2"/>
    </font>
    <font>
      <i/>
      <sz val="12"/>
      <name val="Calibri"/>
      <family val="2"/>
    </font>
    <font>
      <sz val="12"/>
      <color rgb="FFFF0000"/>
      <name val="Calibri"/>
      <family val="2"/>
    </font>
    <font>
      <i/>
      <sz val="12"/>
      <color rgb="FF0000FF"/>
      <name val="Calibri"/>
      <family val="2"/>
    </font>
    <font>
      <sz val="10"/>
      <name val="Calibri"/>
      <family val="2"/>
    </font>
    <font>
      <b/>
      <u/>
      <sz val="10"/>
      <name val="Calibri"/>
      <family val="2"/>
    </font>
    <font>
      <i/>
      <sz val="10"/>
      <name val="Calibri"/>
      <family val="2"/>
    </font>
    <font>
      <sz val="10"/>
      <color rgb="FF000000"/>
      <name val="Calibri"/>
      <family val="2"/>
    </font>
    <font>
      <b/>
      <sz val="16"/>
      <name val="Calibri"/>
      <family val="2"/>
    </font>
    <font>
      <b/>
      <sz val="12"/>
      <name val="Arial"/>
      <family val="2"/>
    </font>
    <font>
      <sz val="12"/>
      <name val="Arial"/>
      <family val="2"/>
    </font>
    <font>
      <vertAlign val="superscript"/>
      <sz val="12"/>
      <name val="Calibri"/>
      <family val="2"/>
    </font>
    <font>
      <sz val="12"/>
      <color rgb="FFFF0000"/>
      <name val="Arial"/>
      <family val="2"/>
    </font>
    <font>
      <i/>
      <sz val="12"/>
      <name val="Arial"/>
      <family val="2"/>
    </font>
    <font>
      <u/>
      <sz val="10"/>
      <name val="Calibri"/>
      <family val="2"/>
    </font>
    <font>
      <sz val="16"/>
      <name val="Calibri"/>
      <family val="2"/>
    </font>
    <font>
      <sz val="16"/>
      <name val="Arial"/>
      <family val="2"/>
    </font>
    <font>
      <b/>
      <sz val="12"/>
      <color rgb="FFFF0000"/>
      <name val="Calibri"/>
      <family val="2"/>
    </font>
    <font>
      <b/>
      <sz val="16"/>
      <color rgb="FF0070C0"/>
      <name val="Calibri"/>
      <family val="2"/>
    </font>
    <font>
      <b/>
      <sz val="12"/>
      <color rgb="FF0070C0"/>
      <name val="Calibri"/>
      <family val="2"/>
    </font>
    <font>
      <b/>
      <sz val="14"/>
      <color rgb="FF0070C0"/>
      <name val="Calibri"/>
      <family val="2"/>
      <scheme val="minor"/>
    </font>
    <font>
      <b/>
      <sz val="11"/>
      <color rgb="FF0070C0"/>
      <name val="Calibri"/>
      <family val="2"/>
      <scheme val="minor"/>
    </font>
    <font>
      <sz val="11"/>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C5D9F1"/>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0"/>
        <bgColor rgb="FF000000"/>
      </patternFill>
    </fill>
    <fill>
      <patternFill patternType="solid">
        <fgColor theme="4" tint="0.79998168889431442"/>
        <bgColor rgb="FF000000"/>
      </patternFill>
    </fill>
    <fill>
      <patternFill patternType="solid">
        <fgColor theme="4" tint="0.59999389629810485"/>
        <bgColor rgb="FF000000"/>
      </patternFill>
    </fill>
  </fills>
  <borders count="6">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4">
    <xf numFmtId="0" fontId="0" fillId="0" borderId="0"/>
    <xf numFmtId="0" fontId="2" fillId="0" borderId="0"/>
    <xf numFmtId="43" fontId="3" fillId="0" borderId="0" applyFont="0" applyFill="0" applyBorder="0" applyAlignment="0" applyProtection="0"/>
    <xf numFmtId="0" fontId="2" fillId="0" borderId="0"/>
  </cellStyleXfs>
  <cellXfs count="174">
    <xf numFmtId="0" fontId="0" fillId="0" borderId="0" xfId="0"/>
    <xf numFmtId="0" fontId="6" fillId="0" borderId="0" xfId="0" applyFont="1"/>
    <xf numFmtId="0" fontId="8" fillId="0" borderId="0" xfId="0" applyFont="1"/>
    <xf numFmtId="0" fontId="7" fillId="3" borderId="1" xfId="0" quotePrefix="1" applyFont="1" applyFill="1" applyBorder="1" applyAlignment="1">
      <alignment horizontal="center"/>
    </xf>
    <xf numFmtId="0" fontId="7" fillId="0" borderId="0" xfId="0" applyFont="1"/>
    <xf numFmtId="0" fontId="7" fillId="0" borderId="0" xfId="0" applyFont="1" applyAlignment="1">
      <alignment horizontal="center"/>
    </xf>
    <xf numFmtId="164" fontId="7" fillId="0" borderId="0" xfId="0" applyNumberFormat="1" applyFont="1" applyAlignment="1">
      <alignment horizontal="center"/>
    </xf>
    <xf numFmtId="165" fontId="8" fillId="3" borderId="2" xfId="0" applyNumberFormat="1" applyFont="1" applyFill="1" applyBorder="1"/>
    <xf numFmtId="165" fontId="8" fillId="3" borderId="0" xfId="0" applyNumberFormat="1" applyFont="1" applyFill="1"/>
    <xf numFmtId="165" fontId="7" fillId="3" borderId="4" xfId="0" applyNumberFormat="1" applyFont="1" applyFill="1" applyBorder="1"/>
    <xf numFmtId="165" fontId="8" fillId="4" borderId="0" xfId="0" applyNumberFormat="1" applyFont="1" applyFill="1"/>
    <xf numFmtId="165" fontId="7" fillId="3" borderId="1" xfId="0" applyNumberFormat="1" applyFont="1" applyFill="1" applyBorder="1"/>
    <xf numFmtId="0" fontId="2" fillId="0" borderId="0" xfId="0" applyFont="1"/>
    <xf numFmtId="0" fontId="16" fillId="0" borderId="0" xfId="0" applyFont="1" applyAlignment="1">
      <alignment vertical="top"/>
    </xf>
    <xf numFmtId="0" fontId="0" fillId="0" borderId="0" xfId="0" applyAlignment="1">
      <alignment horizontal="center" vertical="center"/>
    </xf>
    <xf numFmtId="43" fontId="0" fillId="5" borderId="0" xfId="0" applyNumberFormat="1" applyFill="1"/>
    <xf numFmtId="165" fontId="0" fillId="5" borderId="0" xfId="0" applyNumberFormat="1" applyFill="1"/>
    <xf numFmtId="169" fontId="0" fillId="5" borderId="0" xfId="0" applyNumberFormat="1" applyFill="1"/>
    <xf numFmtId="168" fontId="1" fillId="5" borderId="0" xfId="0" applyNumberFormat="1" applyFont="1" applyFill="1"/>
    <xf numFmtId="0" fontId="27" fillId="4" borderId="0" xfId="0" applyFont="1" applyFill="1"/>
    <xf numFmtId="164" fontId="28" fillId="4" borderId="0" xfId="0" applyNumberFormat="1" applyFont="1" applyFill="1"/>
    <xf numFmtId="0" fontId="8" fillId="4" borderId="0" xfId="0" applyFont="1" applyFill="1"/>
    <xf numFmtId="164" fontId="8" fillId="4" borderId="0" xfId="0" applyNumberFormat="1" applyFont="1" applyFill="1"/>
    <xf numFmtId="164" fontId="7" fillId="4" borderId="0" xfId="0" applyNumberFormat="1" applyFont="1" applyFill="1" applyAlignment="1">
      <alignment horizontal="right"/>
    </xf>
    <xf numFmtId="0" fontId="8" fillId="4" borderId="1" xfId="0" applyFont="1" applyFill="1" applyBorder="1"/>
    <xf numFmtId="0" fontId="10" fillId="4" borderId="1" xfId="0" applyFont="1" applyFill="1" applyBorder="1" applyAlignment="1">
      <alignment horizontal="center"/>
    </xf>
    <xf numFmtId="0" fontId="7" fillId="4" borderId="1" xfId="0" quotePrefix="1" applyFont="1" applyFill="1" applyBorder="1" applyAlignment="1">
      <alignment horizontal="center"/>
    </xf>
    <xf numFmtId="0" fontId="7" fillId="4" borderId="0" xfId="0" applyFont="1" applyFill="1"/>
    <xf numFmtId="0" fontId="8" fillId="4" borderId="0" xfId="0" applyFont="1" applyFill="1" applyAlignment="1">
      <alignment horizontal="center"/>
    </xf>
    <xf numFmtId="168" fontId="8" fillId="3" borderId="0" xfId="0" applyNumberFormat="1" applyFont="1" applyFill="1"/>
    <xf numFmtId="168" fontId="8" fillId="4" borderId="0" xfId="0" applyNumberFormat="1" applyFont="1" applyFill="1"/>
    <xf numFmtId="0" fontId="8" fillId="4" borderId="2" xfId="0" applyFont="1" applyFill="1" applyBorder="1"/>
    <xf numFmtId="0" fontId="8" fillId="4" borderId="2" xfId="0" applyFont="1" applyFill="1" applyBorder="1" applyAlignment="1">
      <alignment horizontal="center"/>
    </xf>
    <xf numFmtId="165" fontId="8" fillId="4" borderId="2" xfId="0" applyNumberFormat="1" applyFont="1" applyFill="1" applyBorder="1"/>
    <xf numFmtId="165" fontId="7" fillId="3" borderId="0" xfId="0" applyNumberFormat="1" applyFont="1" applyFill="1"/>
    <xf numFmtId="165" fontId="7" fillId="4" borderId="0" xfId="0" applyNumberFormat="1" applyFont="1" applyFill="1"/>
    <xf numFmtId="0" fontId="7" fillId="4" borderId="3" xfId="0" applyFont="1" applyFill="1" applyBorder="1"/>
    <xf numFmtId="0" fontId="8" fillId="4" borderId="3" xfId="0" applyFont="1" applyFill="1" applyBorder="1"/>
    <xf numFmtId="165" fontId="7" fillId="3" borderId="3" xfId="0" applyNumberFormat="1" applyFont="1" applyFill="1" applyBorder="1"/>
    <xf numFmtId="165" fontId="7" fillId="4" borderId="3" xfId="0" applyNumberFormat="1" applyFont="1" applyFill="1" applyBorder="1"/>
    <xf numFmtId="0" fontId="7" fillId="4" borderId="1" xfId="0" applyFont="1" applyFill="1" applyBorder="1"/>
    <xf numFmtId="0" fontId="8" fillId="4" borderId="1" xfId="0" applyFont="1" applyFill="1" applyBorder="1" applyAlignment="1">
      <alignment horizontal="center"/>
    </xf>
    <xf numFmtId="165" fontId="7" fillId="4" borderId="1" xfId="0" applyNumberFormat="1" applyFont="1" applyFill="1" applyBorder="1"/>
    <xf numFmtId="0" fontId="8" fillId="4" borderId="3" xfId="0" applyFont="1" applyFill="1" applyBorder="1" applyAlignment="1">
      <alignment horizontal="center"/>
    </xf>
    <xf numFmtId="0" fontId="7" fillId="4" borderId="4" xfId="0" applyFont="1" applyFill="1" applyBorder="1"/>
    <xf numFmtId="165" fontId="7" fillId="4" borderId="4" xfId="0" applyNumberFormat="1" applyFont="1" applyFill="1" applyBorder="1"/>
    <xf numFmtId="43" fontId="8" fillId="4" borderId="0" xfId="2" applyFont="1" applyFill="1" applyBorder="1"/>
    <xf numFmtId="0" fontId="6" fillId="4" borderId="0" xfId="0" applyFont="1" applyFill="1"/>
    <xf numFmtId="165" fontId="7" fillId="3" borderId="5" xfId="0" applyNumberFormat="1" applyFont="1" applyFill="1" applyBorder="1"/>
    <xf numFmtId="165" fontId="8" fillId="3" borderId="3" xfId="0" applyNumberFormat="1" applyFont="1" applyFill="1" applyBorder="1"/>
    <xf numFmtId="165" fontId="8" fillId="4" borderId="3" xfId="0" applyNumberFormat="1" applyFont="1" applyFill="1" applyBorder="1"/>
    <xf numFmtId="0" fontId="8" fillId="4" borderId="0" xfId="0" applyFont="1" applyFill="1" applyBorder="1"/>
    <xf numFmtId="0" fontId="8" fillId="4" borderId="0" xfId="0" applyFont="1" applyFill="1" applyBorder="1" applyAlignment="1">
      <alignment horizontal="center"/>
    </xf>
    <xf numFmtId="165" fontId="8" fillId="3" borderId="0" xfId="0" applyNumberFormat="1" applyFont="1" applyFill="1" applyBorder="1"/>
    <xf numFmtId="165" fontId="8" fillId="4" borderId="0" xfId="0" applyNumberFormat="1" applyFont="1" applyFill="1" applyBorder="1"/>
    <xf numFmtId="0" fontId="8" fillId="4" borderId="0" xfId="0" applyFont="1" applyFill="1" applyBorder="1" applyAlignment="1">
      <alignment wrapText="1"/>
    </xf>
    <xf numFmtId="0" fontId="30" fillId="4" borderId="0" xfId="0" applyFont="1" applyFill="1" applyAlignment="1">
      <alignment horizontal="left"/>
    </xf>
    <xf numFmtId="0" fontId="31" fillId="4" borderId="0" xfId="0" applyFont="1" applyFill="1" applyAlignment="1">
      <alignment horizontal="left"/>
    </xf>
    <xf numFmtId="0" fontId="0" fillId="5" borderId="0" xfId="0" applyFill="1"/>
    <xf numFmtId="0" fontId="1" fillId="5" borderId="0" xfId="0" applyFont="1" applyFill="1" applyAlignment="1">
      <alignment horizontal="center" vertical="center"/>
    </xf>
    <xf numFmtId="167" fontId="1" fillId="5" borderId="0" xfId="0" applyNumberFormat="1" applyFont="1" applyFill="1" applyAlignment="1">
      <alignment horizontal="center"/>
    </xf>
    <xf numFmtId="164" fontId="1" fillId="5" borderId="0" xfId="0" applyNumberFormat="1" applyFont="1" applyFill="1" applyAlignment="1">
      <alignment horizontal="center"/>
    </xf>
    <xf numFmtId="0" fontId="0" fillId="2" borderId="0" xfId="0" applyFill="1"/>
    <xf numFmtId="0" fontId="20" fillId="2" borderId="0" xfId="0" applyFont="1" applyFill="1" applyAlignment="1">
      <alignment horizontal="left"/>
    </xf>
    <xf numFmtId="0" fontId="6" fillId="2" borderId="0" xfId="0" applyFont="1" applyFill="1"/>
    <xf numFmtId="0" fontId="12" fillId="2" borderId="0" xfId="0" applyFont="1" applyFill="1"/>
    <xf numFmtId="0" fontId="7" fillId="2" borderId="0" xfId="0" applyFont="1" applyFill="1" applyAlignment="1">
      <alignment horizontal="left"/>
    </xf>
    <xf numFmtId="0" fontId="9" fillId="2" borderId="0" xfId="0" applyFont="1" applyFill="1"/>
    <xf numFmtId="0" fontId="10" fillId="2" borderId="0" xfId="0" applyFont="1" applyFill="1" applyAlignment="1">
      <alignment horizontal="right"/>
    </xf>
    <xf numFmtId="0" fontId="21" fillId="2" borderId="1" xfId="0" quotePrefix="1" applyFont="1" applyFill="1" applyBorder="1" applyAlignment="1">
      <alignment horizontal="left"/>
    </xf>
    <xf numFmtId="0" fontId="22" fillId="2" borderId="1" xfId="0" applyFont="1" applyFill="1" applyBorder="1"/>
    <xf numFmtId="0" fontId="7" fillId="2" borderId="1" xfId="0" applyFont="1" applyFill="1" applyBorder="1" applyAlignment="1">
      <alignment horizontal="center"/>
    </xf>
    <xf numFmtId="0" fontId="7" fillId="2" borderId="1" xfId="0" quotePrefix="1" applyFont="1" applyFill="1" applyBorder="1" applyAlignment="1">
      <alignment horizontal="center"/>
    </xf>
    <xf numFmtId="0" fontId="7" fillId="2" borderId="0" xfId="0" applyFont="1" applyFill="1"/>
    <xf numFmtId="0" fontId="22" fillId="2" borderId="0" xfId="0" applyFont="1" applyFill="1"/>
    <xf numFmtId="0" fontId="8" fillId="2" borderId="0" xfId="0" applyFont="1" applyFill="1"/>
    <xf numFmtId="0" fontId="8" fillId="2" borderId="0" xfId="0" applyFont="1" applyFill="1" applyAlignment="1">
      <alignment horizontal="center"/>
    </xf>
    <xf numFmtId="165" fontId="8" fillId="2" borderId="0" xfId="0" applyNumberFormat="1" applyFont="1" applyFill="1"/>
    <xf numFmtId="0" fontId="22" fillId="2" borderId="2" xfId="0" applyFont="1" applyFill="1" applyBorder="1"/>
    <xf numFmtId="0" fontId="8" fillId="2" borderId="2" xfId="0" applyFont="1" applyFill="1" applyBorder="1"/>
    <xf numFmtId="0" fontId="8" fillId="2" borderId="2" xfId="0" applyFont="1" applyFill="1" applyBorder="1" applyAlignment="1">
      <alignment horizontal="center"/>
    </xf>
    <xf numFmtId="165" fontId="8" fillId="2" borderId="2" xfId="0" applyNumberFormat="1" applyFont="1" applyFill="1" applyBorder="1"/>
    <xf numFmtId="165" fontId="7" fillId="2" borderId="0" xfId="0" applyNumberFormat="1" applyFont="1" applyFill="1"/>
    <xf numFmtId="0" fontId="8" fillId="2" borderId="2" xfId="1" applyFont="1" applyFill="1" applyBorder="1"/>
    <xf numFmtId="0" fontId="7" fillId="2" borderId="0" xfId="1" applyFont="1" applyFill="1"/>
    <xf numFmtId="0" fontId="7" fillId="2" borderId="3" xfId="0" applyFont="1" applyFill="1" applyBorder="1" applyAlignment="1">
      <alignment horizontal="left"/>
    </xf>
    <xf numFmtId="0" fontId="22" fillId="2" borderId="3" xfId="0" applyFont="1" applyFill="1" applyBorder="1"/>
    <xf numFmtId="0" fontId="8" fillId="2" borderId="3" xfId="0" applyFont="1" applyFill="1" applyBorder="1" applyAlignment="1">
      <alignment horizontal="center"/>
    </xf>
    <xf numFmtId="165" fontId="7" fillId="2" borderId="3" xfId="0" applyNumberFormat="1" applyFont="1" applyFill="1" applyBorder="1"/>
    <xf numFmtId="165" fontId="22" fillId="2" borderId="0" xfId="0" applyNumberFormat="1" applyFont="1" applyFill="1"/>
    <xf numFmtId="0" fontId="8" fillId="2" borderId="0" xfId="0" applyFont="1" applyFill="1" applyAlignment="1">
      <alignment wrapText="1"/>
    </xf>
    <xf numFmtId="0" fontId="8" fillId="2" borderId="3" xfId="0" applyFont="1" applyFill="1" applyBorder="1"/>
    <xf numFmtId="0" fontId="8" fillId="2" borderId="0" xfId="1" applyFont="1" applyFill="1"/>
    <xf numFmtId="0" fontId="7" fillId="2" borderId="4" xfId="0" applyFont="1" applyFill="1" applyBorder="1" applyAlignment="1">
      <alignment horizontal="left"/>
    </xf>
    <xf numFmtId="0" fontId="22" fillId="2" borderId="4" xfId="0" applyFont="1" applyFill="1" applyBorder="1"/>
    <xf numFmtId="0" fontId="8" fillId="2" borderId="4" xfId="0" applyFont="1" applyFill="1" applyBorder="1"/>
    <xf numFmtId="165" fontId="7" fillId="2" borderId="4" xfId="0" applyNumberFormat="1" applyFont="1" applyFill="1" applyBorder="1"/>
    <xf numFmtId="0" fontId="25" fillId="2" borderId="0" xfId="0" applyFont="1" applyFill="1"/>
    <xf numFmtId="0" fontId="8" fillId="2" borderId="0" xfId="0" quotePrefix="1" applyFont="1" applyFill="1" applyAlignment="1">
      <alignment horizontal="left"/>
    </xf>
    <xf numFmtId="0" fontId="7" fillId="2" borderId="1" xfId="0" quotePrefix="1" applyFont="1" applyFill="1" applyBorder="1" applyAlignment="1">
      <alignment horizontal="left" wrapText="1"/>
    </xf>
    <xf numFmtId="0" fontId="8" fillId="2" borderId="1" xfId="0" applyFont="1" applyFill="1" applyBorder="1" applyAlignment="1">
      <alignment horizontal="center"/>
    </xf>
    <xf numFmtId="165" fontId="7" fillId="2" borderId="1" xfId="0" applyNumberFormat="1" applyFont="1" applyFill="1" applyBorder="1"/>
    <xf numFmtId="0" fontId="16" fillId="2" borderId="0" xfId="0" applyFont="1" applyFill="1"/>
    <xf numFmtId="0" fontId="2" fillId="2" borderId="0" xfId="0" applyFont="1" applyFill="1"/>
    <xf numFmtId="0" fontId="26" fillId="2" borderId="0" xfId="0" applyFont="1" applyFill="1"/>
    <xf numFmtId="0" fontId="5" fillId="2" borderId="0" xfId="0" applyFont="1" applyFill="1" applyAlignment="1">
      <alignment vertical="top"/>
    </xf>
    <xf numFmtId="0" fontId="10" fillId="2" borderId="0" xfId="0" applyFont="1" applyFill="1" applyAlignment="1">
      <alignment horizontal="right" vertical="top"/>
    </xf>
    <xf numFmtId="0" fontId="11" fillId="2" borderId="1" xfId="0" applyFont="1" applyFill="1" applyBorder="1" applyAlignment="1">
      <alignment horizontal="left"/>
    </xf>
    <xf numFmtId="0" fontId="8" fillId="2" borderId="1" xfId="0" applyFont="1" applyFill="1" applyBorder="1"/>
    <xf numFmtId="165" fontId="8" fillId="2" borderId="0" xfId="0" applyNumberFormat="1" applyFont="1" applyFill="1" applyAlignment="1">
      <alignment horizontal="right"/>
    </xf>
    <xf numFmtId="0" fontId="7" fillId="2" borderId="4" xfId="0" applyFont="1" applyFill="1" applyBorder="1"/>
    <xf numFmtId="165" fontId="7" fillId="2" borderId="2" xfId="0" applyNumberFormat="1" applyFont="1" applyFill="1" applyBorder="1"/>
    <xf numFmtId="165" fontId="13" fillId="2" borderId="0" xfId="0" applyNumberFormat="1" applyFont="1" applyFill="1"/>
    <xf numFmtId="165" fontId="8" fillId="6" borderId="0" xfId="0" applyNumberFormat="1" applyFont="1" applyFill="1"/>
    <xf numFmtId="0" fontId="14" fillId="2" borderId="0" xfId="0" applyFont="1" applyFill="1" applyAlignment="1">
      <alignment horizontal="center"/>
    </xf>
    <xf numFmtId="0" fontId="7" fillId="2" borderId="2" xfId="0" applyFont="1" applyFill="1" applyBorder="1"/>
    <xf numFmtId="0" fontId="7" fillId="2" borderId="2" xfId="0" applyFont="1" applyFill="1" applyBorder="1" applyAlignment="1">
      <alignment horizontal="center"/>
    </xf>
    <xf numFmtId="0" fontId="8" fillId="2" borderId="4" xfId="0" applyFont="1" applyFill="1" applyBorder="1" applyAlignment="1">
      <alignment horizontal="center"/>
    </xf>
    <xf numFmtId="43" fontId="8" fillId="2" borderId="2" xfId="0" applyNumberFormat="1" applyFont="1" applyFill="1" applyBorder="1" applyAlignment="1">
      <alignment horizontal="center"/>
    </xf>
    <xf numFmtId="0" fontId="13" fillId="2" borderId="0" xfId="0" applyFont="1" applyFill="1"/>
    <xf numFmtId="0" fontId="7" fillId="2" borderId="1" xfId="0" applyFont="1" applyFill="1" applyBorder="1"/>
    <xf numFmtId="0" fontId="13" fillId="2" borderId="1" xfId="0" applyFont="1" applyFill="1" applyBorder="1"/>
    <xf numFmtId="0" fontId="15" fillId="2" borderId="1" xfId="0" applyFont="1" applyFill="1" applyBorder="1" applyAlignment="1">
      <alignment horizontal="center"/>
    </xf>
    <xf numFmtId="0" fontId="17" fillId="2" borderId="0" xfId="0" applyFont="1" applyFill="1"/>
    <xf numFmtId="0" fontId="18" fillId="2" borderId="0" xfId="0" applyFont="1" applyFill="1"/>
    <xf numFmtId="43" fontId="16" fillId="2" borderId="0" xfId="2" applyFont="1" applyFill="1" applyBorder="1"/>
    <xf numFmtId="166" fontId="18" fillId="2" borderId="0" xfId="0" applyNumberFormat="1" applyFont="1" applyFill="1"/>
    <xf numFmtId="0" fontId="19" fillId="2" borderId="0" xfId="0" applyFont="1" applyFill="1" applyAlignment="1">
      <alignment vertical="top"/>
    </xf>
    <xf numFmtId="0" fontId="19" fillId="2" borderId="0" xfId="0" applyFont="1" applyFill="1"/>
    <xf numFmtId="43" fontId="6" fillId="2" borderId="0" xfId="2" applyFont="1" applyFill="1" applyBorder="1"/>
    <xf numFmtId="43" fontId="6" fillId="2" borderId="0" xfId="0" applyNumberFormat="1" applyFont="1" applyFill="1"/>
    <xf numFmtId="0" fontId="7" fillId="7" borderId="1" xfId="0" quotePrefix="1" applyFont="1" applyFill="1" applyBorder="1" applyAlignment="1">
      <alignment horizontal="center"/>
    </xf>
    <xf numFmtId="164" fontId="7" fillId="7" borderId="0" xfId="0" applyNumberFormat="1" applyFont="1" applyFill="1" applyAlignment="1">
      <alignment horizontal="center"/>
    </xf>
    <xf numFmtId="166" fontId="8" fillId="7" borderId="0" xfId="0" applyNumberFormat="1" applyFont="1" applyFill="1"/>
    <xf numFmtId="165" fontId="8" fillId="7" borderId="0" xfId="0" applyNumberFormat="1" applyFont="1" applyFill="1" applyAlignment="1">
      <alignment horizontal="right"/>
    </xf>
    <xf numFmtId="165" fontId="8" fillId="7" borderId="2" xfId="0" applyNumberFormat="1" applyFont="1" applyFill="1" applyBorder="1"/>
    <xf numFmtId="165" fontId="7" fillId="7" borderId="2" xfId="0" applyNumberFormat="1" applyFont="1" applyFill="1" applyBorder="1"/>
    <xf numFmtId="165" fontId="13" fillId="7" borderId="0" xfId="0" applyNumberFormat="1" applyFont="1" applyFill="1"/>
    <xf numFmtId="165" fontId="8" fillId="7" borderId="0" xfId="0" applyNumberFormat="1" applyFont="1" applyFill="1"/>
    <xf numFmtId="165" fontId="7" fillId="7" borderId="4" xfId="0" applyNumberFormat="1" applyFont="1" applyFill="1" applyBorder="1"/>
    <xf numFmtId="165" fontId="7" fillId="7" borderId="1" xfId="0" applyNumberFormat="1" applyFont="1" applyFill="1" applyBorder="1"/>
    <xf numFmtId="0" fontId="7" fillId="8" borderId="1" xfId="0" quotePrefix="1" applyFont="1" applyFill="1" applyBorder="1" applyAlignment="1">
      <alignment horizontal="center"/>
    </xf>
    <xf numFmtId="165" fontId="22" fillId="8" borderId="0" xfId="0" applyNumberFormat="1" applyFont="1" applyFill="1"/>
    <xf numFmtId="165" fontId="8" fillId="8" borderId="0" xfId="1" applyNumberFormat="1" applyFont="1" applyFill="1"/>
    <xf numFmtId="165" fontId="8" fillId="8" borderId="2" xfId="1" applyNumberFormat="1" applyFont="1" applyFill="1" applyBorder="1"/>
    <xf numFmtId="165" fontId="7" fillId="8" borderId="0" xfId="1" applyNumberFormat="1" applyFont="1" applyFill="1"/>
    <xf numFmtId="165" fontId="7" fillId="8" borderId="3" xfId="1" applyNumberFormat="1" applyFont="1" applyFill="1" applyBorder="1"/>
    <xf numFmtId="165" fontId="24" fillId="8" borderId="0" xfId="0" applyNumberFormat="1" applyFont="1" applyFill="1"/>
    <xf numFmtId="165" fontId="7" fillId="8" borderId="4" xfId="1" applyNumberFormat="1" applyFont="1" applyFill="1" applyBorder="1"/>
    <xf numFmtId="165" fontId="7" fillId="8" borderId="1" xfId="1" applyNumberFormat="1" applyFont="1" applyFill="1" applyBorder="1"/>
    <xf numFmtId="0" fontId="8" fillId="6" borderId="0" xfId="0" applyFont="1" applyFill="1"/>
    <xf numFmtId="165" fontId="29" fillId="2" borderId="0" xfId="0" applyNumberFormat="1" applyFont="1" applyFill="1"/>
    <xf numFmtId="165" fontId="7" fillId="6" borderId="0" xfId="0" applyNumberFormat="1" applyFont="1" applyFill="1"/>
    <xf numFmtId="0" fontId="19" fillId="6" borderId="0" xfId="0" applyFont="1" applyFill="1"/>
    <xf numFmtId="0" fontId="0" fillId="2" borderId="0" xfId="0" applyFill="1" applyAlignment="1">
      <alignment horizontal="center" vertical="center"/>
    </xf>
    <xf numFmtId="0" fontId="32" fillId="2" borderId="0" xfId="0" applyFont="1" applyFill="1"/>
    <xf numFmtId="0" fontId="33" fillId="2" borderId="0" xfId="0" applyFont="1" applyFill="1"/>
    <xf numFmtId="0" fontId="34" fillId="2" borderId="0" xfId="0" applyFont="1" applyFill="1"/>
    <xf numFmtId="0" fontId="1" fillId="2" borderId="0" xfId="0" applyFont="1" applyFill="1"/>
    <xf numFmtId="0" fontId="1" fillId="2" borderId="0" xfId="0" applyFont="1" applyFill="1" applyAlignment="1">
      <alignment horizontal="center" vertical="center"/>
    </xf>
    <xf numFmtId="168" fontId="1" fillId="2" borderId="0" xfId="0" applyNumberFormat="1" applyFont="1" applyFill="1"/>
    <xf numFmtId="43" fontId="1" fillId="2" borderId="0" xfId="0" applyNumberFormat="1" applyFont="1" applyFill="1"/>
    <xf numFmtId="0" fontId="0" fillId="2" borderId="0" xfId="0" applyFill="1" applyAlignment="1">
      <alignment wrapText="1"/>
    </xf>
    <xf numFmtId="43" fontId="0" fillId="2" borderId="0" xfId="0" applyNumberFormat="1" applyFill="1"/>
    <xf numFmtId="165" fontId="0" fillId="2" borderId="0" xfId="0" applyNumberFormat="1" applyFill="1"/>
    <xf numFmtId="168" fontId="0" fillId="2" borderId="0" xfId="0" applyNumberFormat="1" applyFill="1"/>
    <xf numFmtId="0" fontId="0" fillId="0" borderId="0" xfId="0" applyBorder="1"/>
    <xf numFmtId="0" fontId="0" fillId="0" borderId="0" xfId="0" applyBorder="1" applyAlignment="1">
      <alignment wrapText="1"/>
    </xf>
    <xf numFmtId="0" fontId="0" fillId="0" borderId="0" xfId="0" applyBorder="1" applyAlignment="1">
      <alignment horizontal="center" vertical="center"/>
    </xf>
    <xf numFmtId="0" fontId="1" fillId="0" borderId="2" xfId="0" applyFont="1" applyBorder="1"/>
    <xf numFmtId="0" fontId="0" fillId="0" borderId="2" xfId="0" applyBorder="1"/>
    <xf numFmtId="0" fontId="0" fillId="0" borderId="2" xfId="0" applyBorder="1" applyAlignment="1">
      <alignment horizontal="center" vertical="center"/>
    </xf>
    <xf numFmtId="0" fontId="7" fillId="2" borderId="1" xfId="0" quotePrefix="1" applyFont="1" applyFill="1" applyBorder="1" applyAlignment="1">
      <alignment horizontal="left" wrapText="1"/>
    </xf>
    <xf numFmtId="0" fontId="1" fillId="2" borderId="0" xfId="1" applyFont="1" applyFill="1" applyBorder="1" applyAlignment="1">
      <alignment horizontal="left" vertical="top" wrapText="1"/>
    </xf>
  </cellXfs>
  <cellStyles count="4">
    <cellStyle name="Comma" xfId="2" builtinId="3"/>
    <cellStyle name="Normal" xfId="0" builtinId="0"/>
    <cellStyle name="Normal 2" xfId="1" xr:uid="{472E3ED8-4BEC-4ED1-A11D-A17498290DF5}"/>
    <cellStyle name="Normal 3" xfId="3" xr:uid="{CFB4A75D-054D-4FC8-A590-EF53659F0B11}"/>
  </cellStyles>
  <dxfs count="0"/>
  <tableStyles count="0" defaultTableStyle="TableStyleMedium2" defaultPivotStyle="PivotStyleLight16"/>
  <colors>
    <mruColors>
      <color rgb="FFE0D7F1"/>
      <color rgb="FFBEB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20Services/SIRA/External%20Reporting/Annual%20Reports/Annual%20Report%202020-21/2.%20Content/7.%20Returned%20content/Financial%20Services/Finance%20Report/Victoria%20Police%20Financial%20Report%2030%20June%202021%2015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sheetName val="Adj &amp; Reclass Schedule"/>
      <sheetName val="Cover Page"/>
      <sheetName val="Report Structure"/>
      <sheetName val="Declaration"/>
      <sheetName val="Auditors Rpt"/>
      <sheetName val="BS &amp; Op Stat"/>
      <sheetName val="CashFlow &amp; SOCIE"/>
      <sheetName val="1. Basis of Preparation"/>
      <sheetName val="2. Funding Delivery of Our Svcs"/>
      <sheetName val="2.1 Summary of Income"/>
      <sheetName val="2.2 Appropriations"/>
      <sheetName val="2.2 -2.4 Income from transactio"/>
      <sheetName val="3. The Cost of Delivering Svcs"/>
      <sheetName val="3.1.1&amp;2&amp;3 Employee Expenses"/>
      <sheetName val="3.1.3 Superannuation"/>
      <sheetName val="3.2- 3.3 Other Exp"/>
      <sheetName val="4. Administered Items"/>
      <sheetName val="4.1 Administered Items"/>
      <sheetName val="5. Key Assets"/>
      <sheetName val="4.1 PPE (2)"/>
      <sheetName val="5.1 PPE"/>
      <sheetName val="5.1.1 Dep "/>
      <sheetName val="5.1.2 PPE"/>
      <sheetName val="5.1.3 Recon of Movt"/>
      <sheetName val="5.2 Intangibles"/>
      <sheetName val="5.3 Revaluation Surplus"/>
      <sheetName val="6 Other Assets &amp; Liabilities"/>
      <sheetName val="6.1,6.2,6.3 Rec,Deriv &amp; Pay"/>
      <sheetName val="6.4 Other Fin A &amp; 6.5 Provs"/>
      <sheetName val="7. Financing Operations"/>
      <sheetName val="6.3 Deposits Held"/>
      <sheetName val="7.1 Borwgs &amp; 7.2 Leases"/>
      <sheetName val="7.3 Cash Flow Infor &amp; Balances"/>
      <sheetName val="A216810396964DCDB399904ED81BA8E"/>
      <sheetName val="7.4 Trust Account"/>
      <sheetName val="7.5 Capital S &amp; 7.6 Commitments"/>
      <sheetName val="8 Risk, Conting &amp; Valuation"/>
      <sheetName val="8.1 Financial Instruments"/>
      <sheetName val="8.1 Cash flow Hedge"/>
      <sheetName val="8.2 Cont Liabilities &amp; Assets"/>
      <sheetName val="4.3 Non Fin Assets Held 4 S (2"/>
      <sheetName val="8.3 FV Determination "/>
      <sheetName val="7.3 FV Determination"/>
      <sheetName val="9. Other Disclosures"/>
      <sheetName val="9.1 Other .Econ.Flow  "/>
      <sheetName val="9.2  Responsible Person"/>
      <sheetName val="9.3  Remuneration of Exec"/>
      <sheetName val="9.4 Related Parties"/>
      <sheetName val="9.6-9.8SEvents&amp;Other A Policies"/>
      <sheetName val="9.9-9.10 Glossary of Terms"/>
      <sheetName val="Wkgs on 5.1.3 FA Movt "/>
      <sheetName val="Wkgs on 8.3 Assets H.F.S"/>
      <sheetName val="Wkgs 8.3.2 FV Measurement"/>
      <sheetName val="Wkgs 8.3 FV Movt"/>
      <sheetName val="Wkgs 5.2 Intangibles"/>
      <sheetName val="8.1 Financial Instruments (old)"/>
      <sheetName val="6.5 Other Provisions"/>
      <sheetName val="REVR TB Jun 18"/>
      <sheetName val="COST JUN 2021 YTD"/>
      <sheetName val="DEPR JUN 2021 YTD"/>
      <sheetName val="Asset Worksheet"/>
      <sheetName val="Depreciation "/>
      <sheetName val="Reval Jnls from Oracle"/>
      <sheetName val="L&amp;B Reval Journal"/>
      <sheetName val="HUTS Journal"/>
      <sheetName val="Cultural Journal"/>
      <sheetName val="Jun19- Final Assessment_Details"/>
      <sheetName val="CashFlow Working"/>
      <sheetName val="Note 5.1a ROU Assets"/>
      <sheetName val="Note 5.1(a) old"/>
      <sheetName val="AFR Movement Sch"/>
      <sheetName val="Note 5.1a ROU 2020"/>
    </sheetNames>
    <sheetDataSet>
      <sheetData sheetId="0"/>
      <sheetData sheetId="1"/>
      <sheetData sheetId="2"/>
      <sheetData sheetId="3"/>
      <sheetData sheetId="4"/>
      <sheetData sheetId="5"/>
      <sheetData sheetId="6">
        <row r="5">
          <cell r="D5">
            <v>2021</v>
          </cell>
          <cell r="E5">
            <v>2020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91C5F-AA1B-49C3-AAB2-6716C05E488F}">
  <sheetPr codeName="Sheet1">
    <pageSetUpPr fitToPage="1"/>
  </sheetPr>
  <dimension ref="A1:K2"/>
  <sheetViews>
    <sheetView showGridLines="0" showRowColHeaders="0" tabSelected="1" zoomScaleNormal="100" workbookViewId="0">
      <selection sqref="A1:K1"/>
    </sheetView>
  </sheetViews>
  <sheetFormatPr defaultColWidth="0" defaultRowHeight="14.5" zeroHeight="1" x14ac:dyDescent="0.35"/>
  <cols>
    <col min="1" max="11" width="9.1796875" customWidth="1"/>
    <col min="12" max="12" width="9.1796875" hidden="1" customWidth="1"/>
    <col min="13" max="16384" width="9.1796875" hidden="1"/>
  </cols>
  <sheetData>
    <row r="1" spans="1:11" ht="232.5" customHeight="1" x14ac:dyDescent="0.35">
      <c r="A1" s="173" t="s">
        <v>120</v>
      </c>
      <c r="B1" s="173"/>
      <c r="C1" s="173"/>
      <c r="D1" s="173"/>
      <c r="E1" s="173"/>
      <c r="F1" s="173"/>
      <c r="G1" s="173"/>
      <c r="H1" s="173"/>
      <c r="I1" s="173"/>
      <c r="J1" s="173"/>
      <c r="K1" s="173"/>
    </row>
    <row r="2" spans="1:11" hidden="1" x14ac:dyDescent="0.35"/>
  </sheetData>
  <mergeCells count="1">
    <mergeCell ref="A1:K1"/>
  </mergeCells>
  <pageMargins left="0.7" right="0.7" top="0.75" bottom="0.75" header="0.3" footer="0.3"/>
  <pageSetup paperSize="9" orientation="landscape" horizontalDpi="300" verticalDpi="300" r:id="rId1"/>
  <headerFooter>
    <oddHeader>&amp;C&amp;"Calibri"&amp;12&amp;KFF0000OFFICIAL&amp;1#</oddHeader>
    <oddFooter>&amp;C&amp;1#&amp;"Calibri"&amp;12&amp;KFF0000OFFICIAL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D6A4-1C5D-4290-92A1-8A37B4C2C3B3}">
  <sheetPr codeName="Sheet2"/>
  <dimension ref="A1:P54"/>
  <sheetViews>
    <sheetView zoomScale="115" zoomScaleNormal="115" workbookViewId="0">
      <selection sqref="A1:E33"/>
    </sheetView>
  </sheetViews>
  <sheetFormatPr defaultRowHeight="14.5" x14ac:dyDescent="0.35"/>
  <cols>
    <col min="1" max="1" width="6.1796875" customWidth="1"/>
    <col min="2" max="2" width="71.1796875" customWidth="1"/>
    <col min="3" max="3" width="15.453125" customWidth="1"/>
    <col min="4" max="4" width="15.1796875" customWidth="1"/>
    <col min="5" max="5" width="15.453125" customWidth="1"/>
  </cols>
  <sheetData>
    <row r="1" spans="1:16" x14ac:dyDescent="0.35">
      <c r="A1" s="62"/>
      <c r="B1" s="62"/>
      <c r="C1" s="62"/>
      <c r="D1" s="62"/>
      <c r="E1" s="62"/>
      <c r="F1" s="62"/>
      <c r="G1" s="62"/>
      <c r="H1" s="62"/>
      <c r="I1" s="62"/>
      <c r="J1" s="62"/>
      <c r="K1" s="62"/>
      <c r="L1" s="62"/>
      <c r="M1" s="62"/>
      <c r="N1" s="62"/>
      <c r="O1" s="62"/>
      <c r="P1" s="62"/>
    </row>
    <row r="2" spans="1:16" ht="21" x14ac:dyDescent="0.5">
      <c r="A2" s="56" t="s">
        <v>88</v>
      </c>
      <c r="B2" s="19"/>
      <c r="C2" s="19"/>
      <c r="D2" s="20"/>
      <c r="E2" s="20"/>
      <c r="F2" s="62"/>
      <c r="G2" s="62"/>
      <c r="H2" s="62"/>
      <c r="I2" s="62"/>
      <c r="J2" s="62"/>
      <c r="K2" s="62"/>
      <c r="L2" s="62"/>
      <c r="M2" s="62"/>
      <c r="N2" s="62"/>
      <c r="O2" s="62"/>
      <c r="P2" s="62"/>
    </row>
    <row r="3" spans="1:16" ht="15.5" x14ac:dyDescent="0.35">
      <c r="A3" s="57" t="s">
        <v>0</v>
      </c>
      <c r="B3" s="21"/>
      <c r="C3" s="21"/>
      <c r="D3" s="22"/>
      <c r="E3" s="23" t="s">
        <v>1</v>
      </c>
      <c r="F3" s="62"/>
      <c r="G3" s="62"/>
      <c r="H3" s="62"/>
      <c r="I3" s="62"/>
      <c r="J3" s="62"/>
      <c r="K3" s="62"/>
      <c r="L3" s="62"/>
      <c r="M3" s="62"/>
      <c r="N3" s="62"/>
      <c r="O3" s="62"/>
      <c r="P3" s="62"/>
    </row>
    <row r="4" spans="1:16" ht="16" thickBot="1" x14ac:dyDescent="0.4">
      <c r="A4" s="24"/>
      <c r="B4" s="24"/>
      <c r="C4" s="25" t="s">
        <v>2</v>
      </c>
      <c r="D4" s="3">
        <v>2021</v>
      </c>
      <c r="E4" s="26">
        <v>2020</v>
      </c>
      <c r="F4" s="62"/>
      <c r="G4" s="62"/>
      <c r="H4" s="62"/>
      <c r="I4" s="62"/>
      <c r="J4" s="62"/>
      <c r="K4" s="62"/>
      <c r="L4" s="62"/>
      <c r="M4" s="62"/>
      <c r="N4" s="62"/>
      <c r="O4" s="62"/>
      <c r="P4" s="62"/>
    </row>
    <row r="5" spans="1:16" ht="15.5" x14ac:dyDescent="0.35">
      <c r="A5" s="27" t="s">
        <v>89</v>
      </c>
      <c r="B5" s="21"/>
      <c r="C5" s="28"/>
      <c r="D5" s="29"/>
      <c r="E5" s="30"/>
      <c r="F5" s="62"/>
      <c r="G5" s="62"/>
      <c r="H5" s="62"/>
      <c r="I5" s="62"/>
      <c r="J5" s="62"/>
      <c r="K5" s="62"/>
      <c r="L5" s="62"/>
      <c r="M5" s="62"/>
      <c r="N5" s="62"/>
      <c r="O5" s="62"/>
      <c r="P5" s="62"/>
    </row>
    <row r="6" spans="1:16" ht="15.5" x14ac:dyDescent="0.35">
      <c r="A6" s="37"/>
      <c r="B6" s="37" t="s">
        <v>90</v>
      </c>
      <c r="C6" s="43">
        <v>2.2000000000000002</v>
      </c>
      <c r="D6" s="49">
        <v>4088959547.4099998</v>
      </c>
      <c r="E6" s="50">
        <v>3718488776.8699999</v>
      </c>
      <c r="F6" s="62"/>
      <c r="G6" s="62"/>
      <c r="H6" s="62"/>
      <c r="I6" s="62"/>
      <c r="J6" s="62"/>
      <c r="K6" s="62"/>
      <c r="L6" s="62"/>
      <c r="M6" s="62"/>
      <c r="N6" s="62"/>
      <c r="O6" s="62"/>
      <c r="P6" s="62"/>
    </row>
    <row r="7" spans="1:16" ht="15.5" x14ac:dyDescent="0.35">
      <c r="A7" s="51"/>
      <c r="B7" s="51" t="s">
        <v>91</v>
      </c>
      <c r="C7" s="52" t="s">
        <v>92</v>
      </c>
      <c r="D7" s="53">
        <v>1335671.6200000001</v>
      </c>
      <c r="E7" s="54">
        <v>1896958.64</v>
      </c>
      <c r="F7" s="62"/>
      <c r="G7" s="62"/>
      <c r="H7" s="62"/>
      <c r="I7" s="62"/>
      <c r="J7" s="62"/>
      <c r="K7" s="62"/>
      <c r="L7" s="62"/>
      <c r="M7" s="62"/>
      <c r="N7" s="62"/>
      <c r="O7" s="62"/>
      <c r="P7" s="62"/>
    </row>
    <row r="8" spans="1:16" ht="15.5" x14ac:dyDescent="0.35">
      <c r="A8" s="51"/>
      <c r="B8" s="51" t="s">
        <v>93</v>
      </c>
      <c r="C8" s="52" t="s">
        <v>94</v>
      </c>
      <c r="D8" s="53">
        <v>18011687.249999996</v>
      </c>
      <c r="E8" s="54">
        <v>18365486.91</v>
      </c>
      <c r="F8" s="62"/>
      <c r="G8" s="62"/>
      <c r="H8" s="62"/>
      <c r="I8" s="62"/>
      <c r="J8" s="62"/>
      <c r="K8" s="62"/>
      <c r="L8" s="62"/>
      <c r="M8" s="62"/>
      <c r="N8" s="62"/>
      <c r="O8" s="62"/>
      <c r="P8" s="62"/>
    </row>
    <row r="9" spans="1:16" ht="17.149999999999999" customHeight="1" x14ac:dyDescent="0.35">
      <c r="A9" s="51"/>
      <c r="B9" s="55" t="s">
        <v>95</v>
      </c>
      <c r="C9" s="52"/>
      <c r="D9" s="53">
        <v>183235.63</v>
      </c>
      <c r="E9" s="54">
        <v>579829.6</v>
      </c>
      <c r="F9" s="62"/>
      <c r="G9" s="62"/>
      <c r="H9" s="62"/>
      <c r="I9" s="62"/>
      <c r="J9" s="62"/>
      <c r="K9" s="62"/>
      <c r="L9" s="62"/>
      <c r="M9" s="62"/>
      <c r="N9" s="62"/>
      <c r="O9" s="62"/>
      <c r="P9" s="62"/>
    </row>
    <row r="10" spans="1:16" ht="15.5" x14ac:dyDescent="0.35">
      <c r="A10" s="31"/>
      <c r="B10" s="31" t="s">
        <v>96</v>
      </c>
      <c r="C10" s="32">
        <v>2.4</v>
      </c>
      <c r="D10" s="7">
        <v>2194556.4000000004</v>
      </c>
      <c r="E10" s="33">
        <v>7110582.6200000001</v>
      </c>
      <c r="F10" s="62"/>
      <c r="G10" s="62"/>
      <c r="H10" s="62"/>
      <c r="I10" s="62"/>
      <c r="J10" s="62"/>
      <c r="K10" s="62"/>
      <c r="L10" s="62"/>
      <c r="M10" s="62"/>
      <c r="N10" s="62"/>
      <c r="O10" s="62"/>
      <c r="P10" s="62"/>
    </row>
    <row r="11" spans="1:16" ht="15.5" x14ac:dyDescent="0.35">
      <c r="A11" s="27" t="s">
        <v>97</v>
      </c>
      <c r="B11" s="27"/>
      <c r="C11" s="28"/>
      <c r="D11" s="34">
        <v>4110685698.3099999</v>
      </c>
      <c r="E11" s="35">
        <v>3746441634.6399994</v>
      </c>
      <c r="F11" s="62"/>
      <c r="G11" s="62"/>
      <c r="H11" s="62"/>
      <c r="I11" s="62"/>
      <c r="J11" s="62"/>
      <c r="K11" s="62"/>
      <c r="L11" s="62"/>
      <c r="M11" s="62"/>
      <c r="N11" s="62"/>
      <c r="O11" s="62"/>
      <c r="P11" s="62"/>
    </row>
    <row r="12" spans="1:16" ht="15.5" x14ac:dyDescent="0.35">
      <c r="A12" s="27" t="s">
        <v>98</v>
      </c>
      <c r="B12" s="21"/>
      <c r="C12" s="28"/>
      <c r="D12" s="8"/>
      <c r="E12" s="10"/>
      <c r="F12" s="62"/>
      <c r="G12" s="62"/>
      <c r="H12" s="62"/>
      <c r="I12" s="62"/>
      <c r="J12" s="62"/>
      <c r="K12" s="62"/>
      <c r="L12" s="62"/>
      <c r="M12" s="62"/>
      <c r="N12" s="62"/>
      <c r="O12" s="62"/>
      <c r="P12" s="62"/>
    </row>
    <row r="13" spans="1:16" ht="15.5" x14ac:dyDescent="0.35">
      <c r="A13" s="21"/>
      <c r="B13" s="21" t="s">
        <v>99</v>
      </c>
      <c r="C13" s="28" t="s">
        <v>100</v>
      </c>
      <c r="D13" s="8">
        <v>3028633057.3099999</v>
      </c>
      <c r="E13" s="10">
        <v>2777399472.460001</v>
      </c>
      <c r="F13" s="62"/>
      <c r="G13" s="62"/>
      <c r="H13" s="62"/>
      <c r="I13" s="62"/>
      <c r="J13" s="62"/>
      <c r="K13" s="62"/>
      <c r="L13" s="62"/>
      <c r="M13" s="62"/>
      <c r="N13" s="62"/>
      <c r="O13" s="62"/>
      <c r="P13" s="62"/>
    </row>
    <row r="14" spans="1:16" ht="15.5" x14ac:dyDescent="0.35">
      <c r="A14" s="21"/>
      <c r="B14" s="21" t="s">
        <v>101</v>
      </c>
      <c r="C14" s="28" t="s">
        <v>102</v>
      </c>
      <c r="D14" s="8">
        <v>241356605.50999999</v>
      </c>
      <c r="E14" s="10">
        <v>198969966.17999998</v>
      </c>
      <c r="F14" s="62"/>
      <c r="G14" s="62"/>
      <c r="H14" s="62"/>
      <c r="I14" s="62"/>
      <c r="J14" s="62"/>
      <c r="K14" s="62"/>
      <c r="L14" s="62"/>
      <c r="M14" s="62"/>
      <c r="N14" s="62"/>
      <c r="O14" s="62"/>
      <c r="P14" s="62"/>
    </row>
    <row r="15" spans="1:16" ht="15.5" x14ac:dyDescent="0.35">
      <c r="A15" s="21"/>
      <c r="B15" s="21" t="s">
        <v>103</v>
      </c>
      <c r="C15" s="28">
        <v>7.1</v>
      </c>
      <c r="D15" s="8">
        <v>63237309.579999998</v>
      </c>
      <c r="E15" s="10">
        <v>25348479.669999998</v>
      </c>
      <c r="F15" s="62"/>
      <c r="G15" s="62"/>
      <c r="H15" s="62"/>
      <c r="I15" s="62"/>
      <c r="J15" s="62"/>
      <c r="K15" s="62"/>
      <c r="L15" s="62"/>
      <c r="M15" s="62"/>
      <c r="N15" s="62"/>
      <c r="O15" s="62"/>
      <c r="P15" s="62"/>
    </row>
    <row r="16" spans="1:16" ht="15.5" x14ac:dyDescent="0.35">
      <c r="A16" s="21"/>
      <c r="B16" s="21" t="s">
        <v>104</v>
      </c>
      <c r="C16" s="28">
        <v>3.2</v>
      </c>
      <c r="D16" s="8">
        <v>125846622</v>
      </c>
      <c r="E16" s="10">
        <v>107357326.95999999</v>
      </c>
      <c r="F16" s="62"/>
      <c r="G16" s="62"/>
      <c r="H16" s="62"/>
      <c r="I16" s="62"/>
      <c r="J16" s="62"/>
      <c r="K16" s="62"/>
      <c r="L16" s="62"/>
      <c r="M16" s="62"/>
      <c r="N16" s="62"/>
      <c r="O16" s="62"/>
      <c r="P16" s="62"/>
    </row>
    <row r="17" spans="1:16" ht="15.5" x14ac:dyDescent="0.35">
      <c r="A17" s="21"/>
      <c r="B17" s="21" t="s">
        <v>105</v>
      </c>
      <c r="C17" s="28">
        <v>3.3</v>
      </c>
      <c r="D17" s="8">
        <v>648748819.87</v>
      </c>
      <c r="E17" s="10">
        <v>629499912.51999998</v>
      </c>
      <c r="F17" s="62"/>
      <c r="G17" s="62"/>
      <c r="H17" s="62"/>
      <c r="I17" s="62"/>
      <c r="J17" s="62"/>
      <c r="K17" s="62"/>
      <c r="L17" s="62"/>
      <c r="M17" s="62"/>
      <c r="N17" s="62"/>
      <c r="O17" s="62"/>
      <c r="P17" s="62"/>
    </row>
    <row r="18" spans="1:16" ht="15.5" x14ac:dyDescent="0.35">
      <c r="A18" s="36" t="s">
        <v>106</v>
      </c>
      <c r="B18" s="36"/>
      <c r="C18" s="37"/>
      <c r="D18" s="38">
        <v>4107823414.2699995</v>
      </c>
      <c r="E18" s="39">
        <v>3738574157.7900009</v>
      </c>
      <c r="F18" s="62"/>
      <c r="G18" s="62"/>
      <c r="H18" s="62"/>
      <c r="I18" s="62"/>
      <c r="J18" s="62"/>
      <c r="K18" s="62"/>
      <c r="L18" s="62"/>
      <c r="M18" s="62"/>
      <c r="N18" s="62"/>
      <c r="O18" s="62"/>
      <c r="P18" s="62"/>
    </row>
    <row r="19" spans="1:16" ht="16" thickBot="1" x14ac:dyDescent="0.4">
      <c r="A19" s="40" t="s">
        <v>107</v>
      </c>
      <c r="B19" s="24"/>
      <c r="C19" s="41"/>
      <c r="D19" s="11">
        <v>2863284.0400004387</v>
      </c>
      <c r="E19" s="42">
        <v>7868476.8499984741</v>
      </c>
      <c r="F19" s="62"/>
      <c r="G19" s="62"/>
      <c r="H19" s="62"/>
      <c r="I19" s="62"/>
      <c r="J19" s="62"/>
      <c r="K19" s="62"/>
      <c r="L19" s="62"/>
      <c r="M19" s="62"/>
      <c r="N19" s="62"/>
      <c r="O19" s="62"/>
      <c r="P19" s="62"/>
    </row>
    <row r="20" spans="1:16" ht="15.5" x14ac:dyDescent="0.35">
      <c r="A20" s="27" t="s">
        <v>108</v>
      </c>
      <c r="B20" s="21"/>
      <c r="C20" s="28"/>
      <c r="D20" s="8"/>
      <c r="E20" s="10"/>
      <c r="F20" s="62"/>
      <c r="G20" s="62"/>
      <c r="H20" s="62"/>
      <c r="I20" s="62"/>
      <c r="J20" s="62"/>
      <c r="K20" s="62"/>
      <c r="L20" s="62"/>
      <c r="M20" s="62"/>
      <c r="N20" s="62"/>
      <c r="O20" s="62"/>
      <c r="P20" s="62"/>
    </row>
    <row r="21" spans="1:16" ht="15.5" x14ac:dyDescent="0.35">
      <c r="A21" s="27"/>
      <c r="B21" s="21" t="s">
        <v>109</v>
      </c>
      <c r="C21" s="28">
        <v>9.1</v>
      </c>
      <c r="D21" s="8">
        <v>15696849.310000002</v>
      </c>
      <c r="E21" s="10">
        <v>11688647.870000003</v>
      </c>
      <c r="F21" s="62"/>
      <c r="G21" s="62"/>
      <c r="H21" s="62"/>
      <c r="I21" s="62"/>
      <c r="J21" s="62"/>
      <c r="K21" s="62"/>
      <c r="L21" s="62"/>
      <c r="M21" s="62"/>
      <c r="N21" s="62"/>
      <c r="O21" s="62"/>
      <c r="P21" s="62"/>
    </row>
    <row r="22" spans="1:16" ht="15.5" x14ac:dyDescent="0.35">
      <c r="A22" s="27"/>
      <c r="B22" s="21" t="s">
        <v>110</v>
      </c>
      <c r="C22" s="28">
        <v>9.1</v>
      </c>
      <c r="D22" s="8">
        <v>6432943.46</v>
      </c>
      <c r="E22" s="10">
        <v>-9674323.3100000005</v>
      </c>
      <c r="F22" s="62"/>
      <c r="G22" s="62"/>
      <c r="H22" s="62"/>
      <c r="I22" s="62"/>
      <c r="J22" s="62"/>
      <c r="K22" s="62"/>
      <c r="L22" s="62"/>
      <c r="M22" s="62"/>
      <c r="N22" s="62"/>
      <c r="O22" s="62"/>
      <c r="P22" s="62"/>
    </row>
    <row r="23" spans="1:16" ht="15.5" x14ac:dyDescent="0.35">
      <c r="A23" s="36" t="s">
        <v>111</v>
      </c>
      <c r="B23" s="36"/>
      <c r="C23" s="43"/>
      <c r="D23" s="38">
        <v>22129792.770000003</v>
      </c>
      <c r="E23" s="39">
        <v>2015324.5600000024</v>
      </c>
      <c r="F23" s="62"/>
      <c r="G23" s="62"/>
      <c r="H23" s="62"/>
      <c r="I23" s="62"/>
      <c r="J23" s="62"/>
      <c r="K23" s="62"/>
      <c r="L23" s="62"/>
      <c r="M23" s="62"/>
      <c r="N23" s="62"/>
      <c r="O23" s="62"/>
      <c r="P23" s="62"/>
    </row>
    <row r="24" spans="1:16" ht="15.5" x14ac:dyDescent="0.35">
      <c r="A24" s="44" t="s">
        <v>112</v>
      </c>
      <c r="B24" s="44"/>
      <c r="C24" s="44"/>
      <c r="D24" s="9">
        <v>24993076.810000442</v>
      </c>
      <c r="E24" s="45">
        <v>9882801.4099984765</v>
      </c>
      <c r="F24" s="62"/>
      <c r="G24" s="62"/>
      <c r="H24" s="62"/>
      <c r="I24" s="62"/>
      <c r="J24" s="62"/>
      <c r="K24" s="62"/>
      <c r="L24" s="62"/>
      <c r="M24" s="62"/>
      <c r="N24" s="62"/>
      <c r="O24" s="62"/>
      <c r="P24" s="62"/>
    </row>
    <row r="25" spans="1:16" ht="15.5" x14ac:dyDescent="0.35">
      <c r="A25" s="27" t="s">
        <v>113</v>
      </c>
      <c r="B25" s="21"/>
      <c r="C25" s="27"/>
      <c r="D25" s="34"/>
      <c r="E25" s="35"/>
      <c r="F25" s="62"/>
      <c r="G25" s="62"/>
      <c r="H25" s="62"/>
      <c r="I25" s="62"/>
      <c r="J25" s="62"/>
      <c r="K25" s="62"/>
      <c r="L25" s="62"/>
      <c r="M25" s="62"/>
      <c r="N25" s="62"/>
      <c r="O25" s="62"/>
      <c r="P25" s="62"/>
    </row>
    <row r="26" spans="1:16" ht="15.5" x14ac:dyDescent="0.35">
      <c r="A26" s="27" t="s">
        <v>114</v>
      </c>
      <c r="B26" s="27"/>
      <c r="C26" s="27"/>
      <c r="D26" s="34"/>
      <c r="E26" s="35"/>
      <c r="F26" s="62"/>
      <c r="G26" s="62"/>
      <c r="H26" s="62"/>
      <c r="I26" s="62"/>
      <c r="J26" s="62"/>
      <c r="K26" s="62"/>
      <c r="L26" s="62"/>
      <c r="M26" s="62"/>
      <c r="N26" s="62"/>
      <c r="O26" s="62"/>
      <c r="P26" s="62"/>
    </row>
    <row r="27" spans="1:16" ht="15.5" x14ac:dyDescent="0.35">
      <c r="A27" s="27"/>
      <c r="B27" s="21" t="s">
        <v>82</v>
      </c>
      <c r="C27" s="27"/>
      <c r="D27" s="8">
        <v>-7586936.6600000001</v>
      </c>
      <c r="E27" s="10">
        <v>-7804466</v>
      </c>
      <c r="F27" s="62"/>
      <c r="G27" s="62"/>
      <c r="H27" s="62"/>
      <c r="I27" s="62"/>
      <c r="J27" s="62"/>
      <c r="K27" s="62"/>
      <c r="L27" s="62"/>
      <c r="M27" s="62"/>
      <c r="N27" s="62"/>
      <c r="O27" s="62"/>
      <c r="P27" s="62"/>
    </row>
    <row r="28" spans="1:16" ht="15.5" x14ac:dyDescent="0.35">
      <c r="A28" s="27" t="s">
        <v>115</v>
      </c>
      <c r="B28" s="21"/>
      <c r="C28" s="27"/>
      <c r="D28" s="8"/>
      <c r="E28" s="46"/>
      <c r="F28" s="62"/>
      <c r="G28" s="62"/>
      <c r="H28" s="62"/>
      <c r="I28" s="62"/>
      <c r="J28" s="62"/>
      <c r="K28" s="62"/>
      <c r="L28" s="62"/>
      <c r="M28" s="62"/>
      <c r="N28" s="62"/>
      <c r="O28" s="62"/>
      <c r="P28" s="62"/>
    </row>
    <row r="29" spans="1:16" ht="15.5" x14ac:dyDescent="0.35">
      <c r="A29" s="47"/>
      <c r="B29" s="31" t="s">
        <v>116</v>
      </c>
      <c r="C29" s="32">
        <v>5.3</v>
      </c>
      <c r="D29" s="8">
        <v>11318163.929998055</v>
      </c>
      <c r="E29" s="10">
        <v>713387.38000152598</v>
      </c>
      <c r="F29" s="62"/>
      <c r="G29" s="62"/>
      <c r="H29" s="62"/>
      <c r="I29" s="62"/>
      <c r="J29" s="62"/>
      <c r="K29" s="62"/>
      <c r="L29" s="62"/>
      <c r="M29" s="62"/>
      <c r="N29" s="62"/>
      <c r="O29" s="62"/>
      <c r="P29" s="62"/>
    </row>
    <row r="30" spans="1:16" ht="15.5" x14ac:dyDescent="0.35">
      <c r="A30" s="44" t="s">
        <v>117</v>
      </c>
      <c r="B30" s="36"/>
      <c r="C30" s="36"/>
      <c r="D30" s="9">
        <v>3731227.269998055</v>
      </c>
      <c r="E30" s="39">
        <v>-7091078.6199984737</v>
      </c>
      <c r="F30" s="62"/>
      <c r="G30" s="62"/>
      <c r="H30" s="62"/>
      <c r="I30" s="62"/>
      <c r="J30" s="62"/>
      <c r="K30" s="62"/>
      <c r="L30" s="62"/>
      <c r="M30" s="62"/>
      <c r="N30" s="62"/>
      <c r="O30" s="62"/>
      <c r="P30" s="62"/>
    </row>
    <row r="31" spans="1:16" ht="16" thickBot="1" x14ac:dyDescent="0.4">
      <c r="A31" s="40" t="s">
        <v>118</v>
      </c>
      <c r="B31" s="24"/>
      <c r="C31" s="24"/>
      <c r="D31" s="48">
        <v>28724304.079998497</v>
      </c>
      <c r="E31" s="42">
        <v>2791722.7900000028</v>
      </c>
      <c r="F31" s="62"/>
      <c r="G31" s="62"/>
      <c r="H31" s="62"/>
      <c r="I31" s="62"/>
      <c r="J31" s="62"/>
      <c r="K31" s="62"/>
      <c r="L31" s="62"/>
      <c r="M31" s="62"/>
      <c r="N31" s="62"/>
      <c r="O31" s="62"/>
      <c r="P31" s="62"/>
    </row>
    <row r="32" spans="1:16" ht="15.5" x14ac:dyDescent="0.35">
      <c r="A32" s="123" t="s">
        <v>3</v>
      </c>
      <c r="B32" s="150"/>
      <c r="C32" s="150"/>
      <c r="D32" s="151"/>
      <c r="E32" s="152"/>
      <c r="F32" s="62"/>
      <c r="G32" s="62"/>
      <c r="H32" s="62"/>
      <c r="I32" s="62"/>
      <c r="J32" s="62"/>
      <c r="K32" s="62"/>
      <c r="L32" s="62"/>
      <c r="M32" s="62"/>
      <c r="N32" s="62"/>
      <c r="O32" s="62"/>
      <c r="P32" s="62"/>
    </row>
    <row r="33" spans="1:16" ht="15.5" x14ac:dyDescent="0.35">
      <c r="A33" s="153" t="s">
        <v>119</v>
      </c>
      <c r="B33" s="150"/>
      <c r="C33" s="150"/>
      <c r="D33" s="82"/>
      <c r="E33" s="152"/>
      <c r="F33" s="62"/>
      <c r="G33" s="62"/>
      <c r="H33" s="62"/>
      <c r="I33" s="62"/>
      <c r="J33" s="62"/>
      <c r="K33" s="62"/>
      <c r="L33" s="62"/>
      <c r="M33" s="62"/>
      <c r="N33" s="62"/>
      <c r="O33" s="62"/>
      <c r="P33" s="62"/>
    </row>
    <row r="34" spans="1:16" x14ac:dyDescent="0.35">
      <c r="A34" s="62"/>
      <c r="B34" s="62"/>
      <c r="C34" s="62"/>
      <c r="D34" s="62"/>
      <c r="E34" s="62"/>
      <c r="F34" s="62"/>
      <c r="G34" s="62"/>
      <c r="H34" s="62"/>
      <c r="I34" s="62"/>
      <c r="J34" s="62"/>
      <c r="K34" s="62"/>
      <c r="L34" s="62"/>
      <c r="M34" s="62"/>
      <c r="N34" s="62"/>
      <c r="O34" s="62"/>
      <c r="P34" s="62"/>
    </row>
    <row r="35" spans="1:16" x14ac:dyDescent="0.35">
      <c r="A35" s="62"/>
      <c r="B35" s="62"/>
      <c r="C35" s="62"/>
      <c r="D35" s="62"/>
      <c r="E35" s="62"/>
      <c r="F35" s="62"/>
      <c r="G35" s="62"/>
      <c r="H35" s="62"/>
      <c r="I35" s="62"/>
      <c r="J35" s="62"/>
      <c r="K35" s="62"/>
      <c r="L35" s="62"/>
      <c r="M35" s="62"/>
      <c r="N35" s="62"/>
      <c r="O35" s="62"/>
      <c r="P35" s="62"/>
    </row>
    <row r="36" spans="1:16" x14ac:dyDescent="0.35">
      <c r="A36" s="62"/>
      <c r="B36" s="62"/>
      <c r="C36" s="62"/>
      <c r="D36" s="62"/>
      <c r="E36" s="62"/>
      <c r="F36" s="62"/>
      <c r="G36" s="62"/>
      <c r="H36" s="62"/>
      <c r="I36" s="62"/>
      <c r="J36" s="62"/>
      <c r="K36" s="62"/>
      <c r="L36" s="62"/>
      <c r="M36" s="62"/>
      <c r="N36" s="62"/>
      <c r="O36" s="62"/>
      <c r="P36" s="62"/>
    </row>
    <row r="37" spans="1:16" x14ac:dyDescent="0.35">
      <c r="A37" s="62"/>
      <c r="B37" s="62"/>
      <c r="C37" s="62"/>
      <c r="D37" s="62"/>
      <c r="E37" s="62"/>
      <c r="F37" s="62"/>
      <c r="G37" s="62"/>
      <c r="H37" s="62"/>
      <c r="I37" s="62"/>
      <c r="J37" s="62"/>
      <c r="K37" s="62"/>
      <c r="L37" s="62"/>
      <c r="M37" s="62"/>
      <c r="N37" s="62"/>
      <c r="O37" s="62"/>
      <c r="P37" s="62"/>
    </row>
    <row r="38" spans="1:16" x14ac:dyDescent="0.35">
      <c r="A38" s="62"/>
      <c r="B38" s="62"/>
      <c r="C38" s="62"/>
      <c r="D38" s="62"/>
      <c r="E38" s="62"/>
      <c r="F38" s="62"/>
      <c r="G38" s="62"/>
      <c r="H38" s="62"/>
      <c r="I38" s="62"/>
      <c r="J38" s="62"/>
      <c r="K38" s="62"/>
      <c r="L38" s="62"/>
      <c r="M38" s="62"/>
      <c r="N38" s="62"/>
      <c r="O38" s="62"/>
      <c r="P38" s="62"/>
    </row>
    <row r="39" spans="1:16" x14ac:dyDescent="0.35">
      <c r="A39" s="62"/>
      <c r="B39" s="62"/>
      <c r="C39" s="62"/>
      <c r="D39" s="62"/>
      <c r="E39" s="62"/>
      <c r="F39" s="62"/>
      <c r="G39" s="62"/>
      <c r="H39" s="62"/>
      <c r="I39" s="62"/>
      <c r="J39" s="62"/>
      <c r="K39" s="62"/>
      <c r="L39" s="62"/>
      <c r="M39" s="62"/>
      <c r="N39" s="62"/>
      <c r="O39" s="62"/>
      <c r="P39" s="62"/>
    </row>
    <row r="40" spans="1:16" x14ac:dyDescent="0.35">
      <c r="A40" s="62"/>
      <c r="B40" s="62"/>
      <c r="C40" s="62"/>
      <c r="D40" s="62"/>
      <c r="E40" s="62"/>
      <c r="F40" s="62"/>
      <c r="G40" s="62"/>
      <c r="H40" s="62"/>
      <c r="I40" s="62"/>
      <c r="J40" s="62"/>
      <c r="K40" s="62"/>
      <c r="L40" s="62"/>
      <c r="M40" s="62"/>
      <c r="N40" s="62"/>
      <c r="O40" s="62"/>
      <c r="P40" s="62"/>
    </row>
    <row r="41" spans="1:16" x14ac:dyDescent="0.35">
      <c r="A41" s="62"/>
      <c r="B41" s="62"/>
      <c r="C41" s="62"/>
      <c r="D41" s="62"/>
      <c r="E41" s="62"/>
      <c r="F41" s="62"/>
      <c r="G41" s="62"/>
      <c r="H41" s="62"/>
      <c r="I41" s="62"/>
      <c r="J41" s="62"/>
      <c r="K41" s="62"/>
      <c r="L41" s="62"/>
      <c r="M41" s="62"/>
      <c r="N41" s="62"/>
      <c r="O41" s="62"/>
      <c r="P41" s="62"/>
    </row>
    <row r="42" spans="1:16" x14ac:dyDescent="0.35">
      <c r="A42" s="62"/>
      <c r="B42" s="62"/>
      <c r="C42" s="62"/>
      <c r="D42" s="62"/>
      <c r="E42" s="62"/>
      <c r="F42" s="62"/>
      <c r="G42" s="62"/>
      <c r="H42" s="62"/>
      <c r="I42" s="62"/>
      <c r="J42" s="62"/>
      <c r="K42" s="62"/>
      <c r="L42" s="62"/>
      <c r="M42" s="62"/>
      <c r="N42" s="62"/>
      <c r="O42" s="62"/>
      <c r="P42" s="62"/>
    </row>
    <row r="43" spans="1:16" x14ac:dyDescent="0.35">
      <c r="A43" s="62"/>
      <c r="B43" s="62"/>
      <c r="C43" s="62"/>
      <c r="D43" s="62"/>
      <c r="E43" s="62"/>
      <c r="F43" s="62"/>
      <c r="G43" s="62"/>
      <c r="H43" s="62"/>
      <c r="I43" s="62"/>
      <c r="J43" s="62"/>
      <c r="K43" s="62"/>
      <c r="L43" s="62"/>
      <c r="M43" s="62"/>
      <c r="N43" s="62"/>
      <c r="O43" s="62"/>
      <c r="P43" s="62"/>
    </row>
    <row r="44" spans="1:16" x14ac:dyDescent="0.35">
      <c r="A44" s="62"/>
      <c r="B44" s="62"/>
      <c r="C44" s="62"/>
      <c r="D44" s="62"/>
      <c r="E44" s="62"/>
      <c r="F44" s="62"/>
      <c r="G44" s="62"/>
      <c r="H44" s="62"/>
      <c r="I44" s="62"/>
      <c r="J44" s="62"/>
      <c r="K44" s="62"/>
      <c r="L44" s="62"/>
      <c r="M44" s="62"/>
      <c r="N44" s="62"/>
      <c r="O44" s="62"/>
      <c r="P44" s="62"/>
    </row>
    <row r="45" spans="1:16" x14ac:dyDescent="0.35">
      <c r="A45" s="62"/>
      <c r="B45" s="62"/>
      <c r="C45" s="62"/>
      <c r="D45" s="62"/>
      <c r="E45" s="62"/>
      <c r="F45" s="62"/>
      <c r="G45" s="62"/>
      <c r="H45" s="62"/>
      <c r="I45" s="62"/>
      <c r="J45" s="62"/>
      <c r="K45" s="62"/>
      <c r="L45" s="62"/>
      <c r="M45" s="62"/>
      <c r="N45" s="62"/>
      <c r="O45" s="62"/>
      <c r="P45" s="62"/>
    </row>
    <row r="46" spans="1:16" x14ac:dyDescent="0.35">
      <c r="A46" s="62"/>
      <c r="B46" s="62"/>
      <c r="C46" s="62"/>
      <c r="D46" s="62"/>
      <c r="E46" s="62"/>
      <c r="F46" s="62"/>
      <c r="G46" s="62"/>
      <c r="H46" s="62"/>
      <c r="I46" s="62"/>
      <c r="J46" s="62"/>
      <c r="K46" s="62"/>
      <c r="L46" s="62"/>
      <c r="M46" s="62"/>
      <c r="N46" s="62"/>
      <c r="O46" s="62"/>
      <c r="P46" s="62"/>
    </row>
    <row r="47" spans="1:16" x14ac:dyDescent="0.35">
      <c r="A47" s="62"/>
      <c r="B47" s="62"/>
      <c r="C47" s="62"/>
      <c r="D47" s="62"/>
      <c r="E47" s="62"/>
      <c r="F47" s="62"/>
      <c r="G47" s="62"/>
      <c r="H47" s="62"/>
      <c r="I47" s="62"/>
      <c r="J47" s="62"/>
      <c r="K47" s="62"/>
      <c r="L47" s="62"/>
      <c r="M47" s="62"/>
      <c r="N47" s="62"/>
      <c r="O47" s="62"/>
      <c r="P47" s="62"/>
    </row>
    <row r="48" spans="1:16" x14ac:dyDescent="0.35">
      <c r="A48" s="62"/>
      <c r="B48" s="62"/>
      <c r="C48" s="62"/>
      <c r="D48" s="62"/>
      <c r="E48" s="62"/>
      <c r="F48" s="62"/>
      <c r="G48" s="62"/>
      <c r="H48" s="62"/>
      <c r="I48" s="62"/>
      <c r="J48" s="62"/>
      <c r="K48" s="62"/>
      <c r="L48" s="62"/>
      <c r="M48" s="62"/>
      <c r="N48" s="62"/>
      <c r="O48" s="62"/>
      <c r="P48" s="62"/>
    </row>
    <row r="49" spans="1:16" x14ac:dyDescent="0.35">
      <c r="A49" s="62"/>
      <c r="B49" s="62"/>
      <c r="C49" s="62"/>
      <c r="D49" s="62"/>
      <c r="E49" s="62"/>
      <c r="F49" s="62"/>
      <c r="G49" s="62"/>
      <c r="H49" s="62"/>
      <c r="I49" s="62"/>
      <c r="J49" s="62"/>
      <c r="K49" s="62"/>
      <c r="L49" s="62"/>
      <c r="M49" s="62"/>
      <c r="N49" s="62"/>
      <c r="O49" s="62"/>
      <c r="P49" s="62"/>
    </row>
    <row r="50" spans="1:16" x14ac:dyDescent="0.35">
      <c r="A50" s="62"/>
      <c r="B50" s="62"/>
      <c r="C50" s="62"/>
      <c r="D50" s="62"/>
      <c r="E50" s="62"/>
      <c r="F50" s="62"/>
      <c r="G50" s="62"/>
      <c r="H50" s="62"/>
      <c r="I50" s="62"/>
      <c r="J50" s="62"/>
      <c r="K50" s="62"/>
      <c r="L50" s="62"/>
      <c r="M50" s="62"/>
      <c r="N50" s="62"/>
      <c r="O50" s="62"/>
      <c r="P50" s="62"/>
    </row>
    <row r="51" spans="1:16" x14ac:dyDescent="0.35">
      <c r="A51" s="62"/>
      <c r="B51" s="62"/>
      <c r="C51" s="62"/>
      <c r="D51" s="62"/>
      <c r="E51" s="62"/>
      <c r="F51" s="62"/>
      <c r="G51" s="62"/>
      <c r="H51" s="62"/>
      <c r="I51" s="62"/>
      <c r="J51" s="62"/>
      <c r="K51" s="62"/>
      <c r="L51" s="62"/>
      <c r="M51" s="62"/>
      <c r="N51" s="62"/>
      <c r="O51" s="62"/>
      <c r="P51" s="62"/>
    </row>
    <row r="52" spans="1:16" x14ac:dyDescent="0.35">
      <c r="A52" s="62"/>
      <c r="B52" s="62"/>
      <c r="C52" s="62"/>
      <c r="D52" s="62"/>
      <c r="E52" s="62"/>
      <c r="F52" s="62"/>
      <c r="G52" s="62"/>
      <c r="H52" s="62"/>
      <c r="I52" s="62"/>
      <c r="J52" s="62"/>
      <c r="K52" s="62"/>
      <c r="L52" s="62"/>
      <c r="M52" s="62"/>
      <c r="N52" s="62"/>
      <c r="O52" s="62"/>
      <c r="P52" s="62"/>
    </row>
    <row r="53" spans="1:16" x14ac:dyDescent="0.35">
      <c r="A53" s="62"/>
      <c r="B53" s="62"/>
      <c r="C53" s="62"/>
      <c r="D53" s="62"/>
      <c r="E53" s="62"/>
      <c r="F53" s="62"/>
      <c r="G53" s="62"/>
      <c r="H53" s="62"/>
      <c r="I53" s="62"/>
      <c r="J53" s="62"/>
      <c r="K53" s="62"/>
      <c r="L53" s="62"/>
      <c r="M53" s="62"/>
      <c r="N53" s="62"/>
      <c r="O53" s="62"/>
      <c r="P53" s="62"/>
    </row>
    <row r="54" spans="1:16" x14ac:dyDescent="0.35">
      <c r="A54" s="62"/>
      <c r="B54" s="62"/>
      <c r="C54" s="62"/>
      <c r="D54" s="62"/>
      <c r="E54" s="62"/>
      <c r="F54" s="62"/>
      <c r="G54" s="62"/>
      <c r="H54" s="62"/>
      <c r="I54" s="62"/>
      <c r="J54" s="62"/>
      <c r="K54" s="62"/>
      <c r="L54" s="62"/>
      <c r="M54" s="62"/>
      <c r="N54" s="62"/>
      <c r="O54" s="62"/>
      <c r="P54" s="62"/>
    </row>
  </sheetData>
  <pageMargins left="0.7" right="0.7" top="0.75" bottom="0.75" header="0.3" footer="0.3"/>
  <pageSetup paperSize="9" orientation="landscape" horizontalDpi="300" verticalDpi="300" r:id="rId1"/>
  <headerFooter>
    <oddHeader>&amp;C&amp;"Calibri"&amp;12&amp;KFF0000OFFICIAL&amp;1#</oddHeader>
    <oddFooter>&amp;C&amp;1#&amp;"Calibri"&amp;12&amp;KFF0000OFFICIAL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7A76-D4BD-4639-8DE2-B9AA2387039F}">
  <sheetPr codeName="Sheet3"/>
  <dimension ref="A1:R38"/>
  <sheetViews>
    <sheetView zoomScale="115" zoomScaleNormal="115" workbookViewId="0">
      <selection sqref="A1:F34"/>
    </sheetView>
  </sheetViews>
  <sheetFormatPr defaultRowHeight="14.5" zeroHeight="1" x14ac:dyDescent="0.35"/>
  <cols>
    <col min="2" max="2" width="6.1796875" customWidth="1"/>
    <col min="3" max="3" width="55.1796875" customWidth="1"/>
    <col min="4" max="4" width="13.26953125" customWidth="1"/>
    <col min="5" max="5" width="14.54296875" customWidth="1"/>
    <col min="6" max="6" width="16.1796875" customWidth="1"/>
  </cols>
  <sheetData>
    <row r="1" spans="1:18" x14ac:dyDescent="0.35">
      <c r="A1" s="62"/>
      <c r="B1" s="62"/>
      <c r="C1" s="62"/>
      <c r="D1" s="62"/>
      <c r="E1" s="62"/>
      <c r="F1" s="62"/>
      <c r="G1" s="62"/>
      <c r="H1" s="62"/>
      <c r="I1" s="62"/>
      <c r="J1" s="62"/>
      <c r="K1" s="62"/>
      <c r="L1" s="62"/>
      <c r="M1" s="62"/>
      <c r="N1" s="62"/>
      <c r="O1" s="62"/>
      <c r="P1" s="62"/>
      <c r="Q1" s="62"/>
      <c r="R1" s="62"/>
    </row>
    <row r="2" spans="1:18" ht="21" x14ac:dyDescent="0.35">
      <c r="A2" s="62"/>
      <c r="B2" s="105" t="s">
        <v>4</v>
      </c>
      <c r="C2" s="64"/>
      <c r="D2" s="64"/>
      <c r="E2" s="64"/>
      <c r="F2" s="64"/>
      <c r="G2" s="62"/>
      <c r="H2" s="62"/>
      <c r="I2" s="62"/>
      <c r="J2" s="62"/>
      <c r="K2" s="62"/>
      <c r="L2" s="62"/>
      <c r="M2" s="62"/>
      <c r="N2" s="62"/>
      <c r="O2" s="62"/>
      <c r="P2" s="62"/>
      <c r="Q2" s="62"/>
      <c r="R2" s="62"/>
    </row>
    <row r="3" spans="1:18" x14ac:dyDescent="0.35">
      <c r="A3" s="62"/>
      <c r="B3" s="64"/>
      <c r="C3" s="64"/>
      <c r="D3" s="64"/>
      <c r="E3" s="64"/>
      <c r="F3" s="64"/>
      <c r="G3" s="62"/>
      <c r="H3" s="62"/>
      <c r="I3" s="62"/>
      <c r="J3" s="62"/>
      <c r="K3" s="62"/>
      <c r="L3" s="62"/>
      <c r="M3" s="62"/>
      <c r="N3" s="62"/>
      <c r="O3" s="62"/>
      <c r="P3" s="62"/>
      <c r="Q3" s="62"/>
      <c r="R3" s="62"/>
    </row>
    <row r="4" spans="1:18" ht="15.5" x14ac:dyDescent="0.35">
      <c r="A4" s="62"/>
      <c r="B4" s="66" t="s">
        <v>5</v>
      </c>
      <c r="C4" s="75"/>
      <c r="D4" s="67"/>
      <c r="E4" s="67"/>
      <c r="F4" s="106" t="s">
        <v>1</v>
      </c>
      <c r="G4" s="62"/>
      <c r="H4" s="62"/>
      <c r="I4" s="62"/>
      <c r="J4" s="62"/>
      <c r="K4" s="62"/>
      <c r="L4" s="62"/>
      <c r="M4" s="62"/>
      <c r="N4" s="62"/>
      <c r="O4" s="62"/>
      <c r="P4" s="62"/>
      <c r="Q4" s="62"/>
      <c r="R4" s="62"/>
    </row>
    <row r="5" spans="1:18" ht="16" thickBot="1" x14ac:dyDescent="0.4">
      <c r="A5" s="62"/>
      <c r="B5" s="107"/>
      <c r="C5" s="108"/>
      <c r="D5" s="71" t="s">
        <v>2</v>
      </c>
      <c r="E5" s="131">
        <v>2021</v>
      </c>
      <c r="F5" s="72">
        <v>2020</v>
      </c>
      <c r="G5" s="62"/>
      <c r="H5" s="62"/>
      <c r="I5" s="62"/>
      <c r="J5" s="62"/>
      <c r="K5" s="62"/>
      <c r="L5" s="62"/>
      <c r="M5" s="62"/>
      <c r="N5" s="62"/>
      <c r="O5" s="62"/>
      <c r="P5" s="62"/>
      <c r="Q5" s="62"/>
      <c r="R5" s="62"/>
    </row>
    <row r="6" spans="1:18" ht="15.5" x14ac:dyDescent="0.35">
      <c r="B6" s="4" t="s">
        <v>6</v>
      </c>
      <c r="C6" s="2"/>
      <c r="D6" s="5"/>
      <c r="E6" s="132"/>
      <c r="F6" s="6"/>
      <c r="H6" s="62"/>
      <c r="I6" s="62"/>
      <c r="J6" s="62"/>
      <c r="K6" s="62"/>
      <c r="L6" s="62"/>
      <c r="M6" s="62"/>
      <c r="N6" s="62"/>
      <c r="O6" s="62"/>
      <c r="P6" s="62"/>
      <c r="Q6" s="62"/>
      <c r="R6" s="62"/>
    </row>
    <row r="7" spans="1:18" ht="15.5" x14ac:dyDescent="0.35">
      <c r="A7" s="62"/>
      <c r="B7" s="73" t="s">
        <v>7</v>
      </c>
      <c r="C7" s="75"/>
      <c r="D7" s="76"/>
      <c r="E7" s="133"/>
      <c r="F7" s="75"/>
      <c r="G7" s="62"/>
      <c r="H7" s="62"/>
      <c r="I7" s="62"/>
      <c r="J7" s="62"/>
      <c r="K7" s="62"/>
      <c r="L7" s="62"/>
      <c r="M7" s="62"/>
      <c r="N7" s="62"/>
      <c r="O7" s="62"/>
      <c r="P7" s="62"/>
      <c r="Q7" s="62"/>
      <c r="R7" s="62"/>
    </row>
    <row r="8" spans="1:18" ht="15.5" x14ac:dyDescent="0.35">
      <c r="A8" s="62"/>
      <c r="B8" s="73"/>
      <c r="C8" s="75" t="s">
        <v>8</v>
      </c>
      <c r="D8" s="76">
        <v>7.3</v>
      </c>
      <c r="E8" s="134">
        <v>53852257.359999992</v>
      </c>
      <c r="F8" s="109">
        <v>49273181.840000004</v>
      </c>
      <c r="G8" s="62"/>
      <c r="H8" s="62"/>
      <c r="I8" s="62"/>
      <c r="J8" s="62"/>
      <c r="K8" s="62"/>
      <c r="L8" s="62"/>
      <c r="M8" s="62"/>
      <c r="N8" s="62"/>
      <c r="O8" s="62"/>
      <c r="P8" s="62"/>
      <c r="Q8" s="62"/>
      <c r="R8" s="62"/>
    </row>
    <row r="9" spans="1:18" ht="15.5" x14ac:dyDescent="0.35">
      <c r="A9" s="62"/>
      <c r="B9" s="75"/>
      <c r="C9" s="75" t="s">
        <v>9</v>
      </c>
      <c r="D9" s="76">
        <v>6.1</v>
      </c>
      <c r="E9" s="135">
        <v>702118326.08000028</v>
      </c>
      <c r="F9" s="81">
        <v>604332588.90999985</v>
      </c>
      <c r="G9" s="62"/>
      <c r="H9" s="62"/>
      <c r="I9" s="62"/>
      <c r="J9" s="62"/>
      <c r="K9" s="62"/>
      <c r="L9" s="62"/>
      <c r="M9" s="62"/>
      <c r="N9" s="62"/>
      <c r="O9" s="62"/>
      <c r="P9" s="62"/>
      <c r="Q9" s="62"/>
      <c r="R9" s="62"/>
    </row>
    <row r="10" spans="1:18" ht="15.5" x14ac:dyDescent="0.35">
      <c r="A10" s="62"/>
      <c r="B10" s="110" t="s">
        <v>10</v>
      </c>
      <c r="C10" s="95"/>
      <c r="D10" s="95"/>
      <c r="E10" s="136">
        <v>755969583.4400003</v>
      </c>
      <c r="F10" s="111">
        <v>653605770.74999988</v>
      </c>
      <c r="G10" s="62"/>
      <c r="H10" s="62"/>
      <c r="I10" s="62"/>
      <c r="J10" s="62"/>
      <c r="K10" s="62"/>
      <c r="L10" s="62"/>
      <c r="M10" s="62"/>
      <c r="N10" s="62"/>
      <c r="O10" s="62"/>
      <c r="P10" s="62"/>
      <c r="Q10" s="62"/>
      <c r="R10" s="62"/>
    </row>
    <row r="11" spans="1:18" ht="15.5" x14ac:dyDescent="0.35">
      <c r="A11" s="62"/>
      <c r="B11" s="73" t="s">
        <v>11</v>
      </c>
      <c r="C11" s="75"/>
      <c r="D11" s="76"/>
      <c r="E11" s="137"/>
      <c r="F11" s="112"/>
      <c r="G11" s="62"/>
      <c r="H11" s="62"/>
      <c r="I11" s="62"/>
      <c r="J11" s="62"/>
      <c r="K11" s="62"/>
      <c r="L11" s="62"/>
      <c r="M11" s="62"/>
      <c r="N11" s="62"/>
      <c r="O11" s="62"/>
      <c r="P11" s="62"/>
      <c r="Q11" s="62"/>
      <c r="R11" s="62"/>
    </row>
    <row r="12" spans="1:18" ht="15.5" x14ac:dyDescent="0.35">
      <c r="A12" s="62"/>
      <c r="B12" s="75"/>
      <c r="C12" s="75" t="s">
        <v>12</v>
      </c>
      <c r="D12" s="76"/>
      <c r="E12" s="138">
        <v>7333381.2599999998</v>
      </c>
      <c r="F12" s="77">
        <v>6057757.7699999996</v>
      </c>
      <c r="G12" s="62"/>
      <c r="H12" s="62"/>
      <c r="I12" s="62"/>
      <c r="J12" s="62"/>
      <c r="K12" s="62"/>
      <c r="L12" s="62"/>
      <c r="M12" s="62"/>
      <c r="N12" s="62"/>
      <c r="O12" s="62"/>
      <c r="P12" s="62"/>
      <c r="Q12" s="62"/>
      <c r="R12" s="62"/>
    </row>
    <row r="13" spans="1:18" ht="15.5" x14ac:dyDescent="0.35">
      <c r="A13" s="62"/>
      <c r="B13" s="75"/>
      <c r="C13" s="75" t="s">
        <v>13</v>
      </c>
      <c r="D13" s="114"/>
      <c r="E13" s="138">
        <v>1242365.29</v>
      </c>
      <c r="F13" s="77">
        <v>2482753.89</v>
      </c>
      <c r="G13" s="62"/>
      <c r="H13" s="62"/>
      <c r="I13" s="62"/>
      <c r="J13" s="62"/>
      <c r="K13" s="62"/>
      <c r="L13" s="62"/>
      <c r="M13" s="62"/>
      <c r="N13" s="62"/>
      <c r="O13" s="62"/>
      <c r="P13" s="62"/>
      <c r="Q13" s="62"/>
      <c r="R13" s="62"/>
    </row>
    <row r="14" spans="1:18" ht="15.5" x14ac:dyDescent="0.35">
      <c r="A14" s="62"/>
      <c r="B14" s="75"/>
      <c r="C14" s="75" t="s">
        <v>14</v>
      </c>
      <c r="D14" s="76">
        <v>5.0999999999999996</v>
      </c>
      <c r="E14" s="138">
        <v>3735126808.5</v>
      </c>
      <c r="F14" s="77">
        <v>2634851333.5900002</v>
      </c>
      <c r="G14" s="62"/>
      <c r="H14" s="62"/>
      <c r="I14" s="62"/>
      <c r="J14" s="62"/>
      <c r="K14" s="62"/>
      <c r="L14" s="62"/>
      <c r="M14" s="62"/>
      <c r="N14" s="62"/>
      <c r="O14" s="62"/>
      <c r="P14" s="62"/>
      <c r="Q14" s="62"/>
      <c r="R14" s="62"/>
    </row>
    <row r="15" spans="1:18" ht="15.5" x14ac:dyDescent="0.35">
      <c r="A15" s="62"/>
      <c r="B15" s="75"/>
      <c r="C15" s="75" t="s">
        <v>15</v>
      </c>
      <c r="D15" s="76">
        <v>5.2</v>
      </c>
      <c r="E15" s="138">
        <v>109611197.69999999</v>
      </c>
      <c r="F15" s="77">
        <v>122060553.42999999</v>
      </c>
      <c r="G15" s="62"/>
      <c r="H15" s="62"/>
      <c r="I15" s="62"/>
      <c r="J15" s="62"/>
      <c r="K15" s="62"/>
      <c r="L15" s="62"/>
      <c r="M15" s="62"/>
      <c r="N15" s="62"/>
      <c r="O15" s="62"/>
      <c r="P15" s="62"/>
      <c r="Q15" s="62"/>
      <c r="R15" s="62"/>
    </row>
    <row r="16" spans="1:18" ht="15.5" x14ac:dyDescent="0.35">
      <c r="A16" s="62"/>
      <c r="B16" s="73"/>
      <c r="C16" s="75" t="s">
        <v>16</v>
      </c>
      <c r="D16" s="76">
        <v>6.4</v>
      </c>
      <c r="E16" s="138">
        <v>42288443.640000001</v>
      </c>
      <c r="F16" s="77">
        <v>35762617.24000001</v>
      </c>
      <c r="G16" s="62"/>
      <c r="H16" s="62"/>
      <c r="I16" s="62"/>
      <c r="J16" s="62"/>
      <c r="K16" s="62"/>
      <c r="L16" s="62"/>
      <c r="M16" s="62"/>
      <c r="N16" s="62"/>
      <c r="O16" s="62"/>
      <c r="P16" s="62"/>
      <c r="Q16" s="62"/>
      <c r="R16" s="62"/>
    </row>
    <row r="17" spans="1:18" ht="15.5" x14ac:dyDescent="0.35">
      <c r="A17" s="62"/>
      <c r="B17" s="110" t="s">
        <v>17</v>
      </c>
      <c r="C17" s="95"/>
      <c r="D17" s="95"/>
      <c r="E17" s="139">
        <v>3895601196.3899999</v>
      </c>
      <c r="F17" s="96">
        <v>2801216015.9200001</v>
      </c>
      <c r="G17" s="62"/>
      <c r="H17" s="62"/>
      <c r="I17" s="62"/>
      <c r="J17" s="62"/>
      <c r="K17" s="62"/>
      <c r="L17" s="62"/>
      <c r="M17" s="62"/>
      <c r="N17" s="62"/>
      <c r="O17" s="62"/>
      <c r="P17" s="62"/>
      <c r="Q17" s="62"/>
      <c r="R17" s="62"/>
    </row>
    <row r="18" spans="1:18" ht="15.5" x14ac:dyDescent="0.35">
      <c r="A18" s="62"/>
      <c r="B18" s="115" t="s">
        <v>18</v>
      </c>
      <c r="C18" s="79"/>
      <c r="D18" s="116"/>
      <c r="E18" s="136">
        <v>4651570779.8299999</v>
      </c>
      <c r="F18" s="111">
        <v>3454821786.6700001</v>
      </c>
      <c r="G18" s="62"/>
      <c r="H18" s="62"/>
      <c r="I18" s="62"/>
      <c r="J18" s="62"/>
      <c r="K18" s="62"/>
      <c r="L18" s="62"/>
      <c r="M18" s="62"/>
      <c r="N18" s="62"/>
      <c r="O18" s="62"/>
      <c r="P18" s="62"/>
      <c r="Q18" s="62"/>
      <c r="R18" s="62"/>
    </row>
    <row r="19" spans="1:18" ht="15.5" x14ac:dyDescent="0.35">
      <c r="A19" s="62"/>
      <c r="B19" s="73" t="s">
        <v>19</v>
      </c>
      <c r="C19" s="75"/>
      <c r="D19" s="75"/>
      <c r="E19" s="137"/>
      <c r="F19" s="112"/>
      <c r="G19" s="62"/>
      <c r="H19" s="62"/>
      <c r="I19" s="62"/>
      <c r="J19" s="62"/>
      <c r="K19" s="62"/>
      <c r="L19" s="62"/>
      <c r="M19" s="62"/>
      <c r="N19" s="62"/>
      <c r="O19" s="62"/>
      <c r="P19" s="62"/>
      <c r="Q19" s="62"/>
      <c r="R19" s="62"/>
    </row>
    <row r="20" spans="1:18" ht="15.5" x14ac:dyDescent="0.35">
      <c r="A20" s="62"/>
      <c r="B20" s="75"/>
      <c r="C20" s="75" t="s">
        <v>20</v>
      </c>
      <c r="D20" s="76">
        <v>6.3</v>
      </c>
      <c r="E20" s="138">
        <v>104936177.67999999</v>
      </c>
      <c r="F20" s="77">
        <v>162834649.56999999</v>
      </c>
      <c r="G20" s="62"/>
      <c r="H20" s="62"/>
      <c r="I20" s="62"/>
      <c r="J20" s="62"/>
      <c r="K20" s="62"/>
      <c r="L20" s="62"/>
      <c r="M20" s="62"/>
      <c r="N20" s="62"/>
      <c r="O20" s="62"/>
      <c r="P20" s="62"/>
      <c r="Q20" s="62"/>
      <c r="R20" s="62"/>
    </row>
    <row r="21" spans="1:18" ht="15.5" x14ac:dyDescent="0.35">
      <c r="A21" s="62"/>
      <c r="B21" s="75"/>
      <c r="C21" s="75" t="s">
        <v>21</v>
      </c>
      <c r="D21" s="76">
        <v>7.1</v>
      </c>
      <c r="E21" s="138">
        <v>1888860419.98</v>
      </c>
      <c r="F21" s="77">
        <v>801234230.23000002</v>
      </c>
      <c r="G21" s="62"/>
      <c r="H21" s="62"/>
      <c r="I21" s="62"/>
      <c r="J21" s="62"/>
      <c r="K21" s="62"/>
      <c r="L21" s="62"/>
      <c r="M21" s="62"/>
      <c r="N21" s="62"/>
      <c r="O21" s="62"/>
      <c r="P21" s="62"/>
      <c r="Q21" s="62"/>
      <c r="R21" s="62"/>
    </row>
    <row r="22" spans="1:18" ht="15.5" x14ac:dyDescent="0.35">
      <c r="A22" s="62"/>
      <c r="B22" s="75"/>
      <c r="C22" s="75" t="s">
        <v>22</v>
      </c>
      <c r="D22" s="76" t="s">
        <v>23</v>
      </c>
      <c r="E22" s="138">
        <v>801660356.81000006</v>
      </c>
      <c r="F22" s="77">
        <v>729466899.61999989</v>
      </c>
      <c r="G22" s="62"/>
      <c r="H22" s="62"/>
      <c r="I22" s="62"/>
      <c r="J22" s="62"/>
      <c r="K22" s="62"/>
      <c r="L22" s="62"/>
      <c r="M22" s="62"/>
      <c r="N22" s="62"/>
      <c r="O22" s="62"/>
      <c r="P22" s="62"/>
      <c r="Q22" s="62"/>
      <c r="R22" s="62"/>
    </row>
    <row r="23" spans="1:18" ht="15.5" x14ac:dyDescent="0.35">
      <c r="A23" s="62"/>
      <c r="B23" s="75"/>
      <c r="C23" s="75" t="s">
        <v>24</v>
      </c>
      <c r="D23" s="76">
        <v>6.5</v>
      </c>
      <c r="E23" s="138">
        <v>13512256.029999999</v>
      </c>
      <c r="F23" s="77">
        <v>11531470.859999999</v>
      </c>
      <c r="G23" s="62"/>
      <c r="H23" s="62"/>
      <c r="I23" s="62"/>
      <c r="J23" s="62"/>
      <c r="K23" s="62"/>
      <c r="L23" s="62"/>
      <c r="M23" s="62"/>
      <c r="N23" s="62"/>
      <c r="O23" s="62"/>
      <c r="P23" s="62"/>
      <c r="Q23" s="62"/>
      <c r="R23" s="62"/>
    </row>
    <row r="24" spans="1:18" ht="15.5" x14ac:dyDescent="0.35">
      <c r="A24" s="62"/>
      <c r="B24" s="110" t="s">
        <v>25</v>
      </c>
      <c r="C24" s="95"/>
      <c r="D24" s="117"/>
      <c r="E24" s="139">
        <v>2808968210.5000005</v>
      </c>
      <c r="F24" s="96">
        <v>1705067250.2799997</v>
      </c>
      <c r="G24" s="62"/>
      <c r="H24" s="62"/>
      <c r="I24" s="62"/>
      <c r="J24" s="62"/>
      <c r="K24" s="62"/>
      <c r="L24" s="62"/>
      <c r="M24" s="62"/>
      <c r="N24" s="62"/>
      <c r="O24" s="62"/>
      <c r="P24" s="62"/>
      <c r="Q24" s="62"/>
      <c r="R24" s="62"/>
    </row>
    <row r="25" spans="1:18" ht="15.5" x14ac:dyDescent="0.35">
      <c r="A25" s="62"/>
      <c r="B25" s="115" t="s">
        <v>26</v>
      </c>
      <c r="C25" s="79"/>
      <c r="D25" s="118"/>
      <c r="E25" s="136">
        <v>1842602569.3299994</v>
      </c>
      <c r="F25" s="111">
        <v>1749754536.3900003</v>
      </c>
      <c r="G25" s="62"/>
      <c r="H25" s="62"/>
      <c r="I25" s="62"/>
      <c r="J25" s="62"/>
      <c r="K25" s="62"/>
      <c r="L25" s="62"/>
      <c r="M25" s="62"/>
      <c r="N25" s="62"/>
      <c r="O25" s="62"/>
      <c r="P25" s="62"/>
      <c r="Q25" s="62"/>
      <c r="R25" s="62"/>
    </row>
    <row r="26" spans="1:18" ht="15.5" x14ac:dyDescent="0.35">
      <c r="A26" s="62"/>
      <c r="B26" s="73" t="s">
        <v>27</v>
      </c>
      <c r="C26" s="75"/>
      <c r="D26" s="75"/>
      <c r="E26" s="137"/>
      <c r="F26" s="112"/>
      <c r="G26" s="62"/>
      <c r="H26" s="62"/>
      <c r="I26" s="62"/>
      <c r="J26" s="62"/>
      <c r="K26" s="62"/>
      <c r="L26" s="62"/>
      <c r="M26" s="62"/>
      <c r="N26" s="62"/>
      <c r="O26" s="62"/>
      <c r="P26" s="62"/>
      <c r="Q26" s="62"/>
      <c r="R26" s="62"/>
    </row>
    <row r="27" spans="1:18" ht="15.5" x14ac:dyDescent="0.35">
      <c r="A27" s="62"/>
      <c r="B27" s="75"/>
      <c r="C27" s="75" t="s">
        <v>28</v>
      </c>
      <c r="D27" s="75"/>
      <c r="E27" s="138">
        <v>49813762.519998938</v>
      </c>
      <c r="F27" s="77">
        <v>24820685.709998496</v>
      </c>
      <c r="G27" s="62"/>
      <c r="H27" s="62"/>
      <c r="I27" s="62"/>
      <c r="J27" s="62"/>
      <c r="K27" s="62"/>
      <c r="L27" s="62"/>
      <c r="M27" s="62"/>
      <c r="N27" s="62"/>
      <c r="O27" s="62"/>
      <c r="P27" s="62"/>
      <c r="Q27" s="62"/>
      <c r="R27" s="62"/>
    </row>
    <row r="28" spans="1:18" ht="15.5" x14ac:dyDescent="0.35">
      <c r="A28" s="62"/>
      <c r="B28" s="75"/>
      <c r="C28" s="75" t="s">
        <v>29</v>
      </c>
      <c r="D28" s="76" t="s">
        <v>30</v>
      </c>
      <c r="E28" s="138">
        <v>-15391402.66</v>
      </c>
      <c r="F28" s="113">
        <v>-7804466</v>
      </c>
      <c r="G28" s="62"/>
      <c r="H28" s="62"/>
      <c r="I28" s="62"/>
      <c r="J28" s="62"/>
      <c r="K28" s="62"/>
      <c r="L28" s="62"/>
      <c r="M28" s="62"/>
      <c r="N28" s="62"/>
      <c r="O28" s="62"/>
      <c r="P28" s="62"/>
      <c r="Q28" s="62"/>
      <c r="R28" s="62"/>
    </row>
    <row r="29" spans="1:18" ht="15.5" x14ac:dyDescent="0.35">
      <c r="A29" s="62"/>
      <c r="B29" s="119"/>
      <c r="C29" s="75" t="s">
        <v>31</v>
      </c>
      <c r="D29" s="76">
        <v>5.3</v>
      </c>
      <c r="E29" s="138">
        <v>878192229.10000014</v>
      </c>
      <c r="F29" s="77">
        <v>866874065.17000163</v>
      </c>
      <c r="G29" s="62"/>
      <c r="H29" s="62"/>
      <c r="I29" s="62"/>
      <c r="J29" s="62"/>
      <c r="K29" s="62"/>
      <c r="L29" s="62"/>
      <c r="M29" s="62"/>
      <c r="N29" s="62"/>
      <c r="O29" s="62"/>
      <c r="P29" s="62"/>
      <c r="Q29" s="62"/>
      <c r="R29" s="62"/>
    </row>
    <row r="30" spans="1:18" ht="15.5" x14ac:dyDescent="0.35">
      <c r="A30" s="62"/>
      <c r="B30" s="119"/>
      <c r="C30" s="75" t="s">
        <v>32</v>
      </c>
      <c r="D30" s="76"/>
      <c r="E30" s="134">
        <v>929987776.23999977</v>
      </c>
      <c r="F30" s="109">
        <v>865864170.43999982</v>
      </c>
      <c r="G30" s="62"/>
      <c r="H30" s="62"/>
      <c r="I30" s="62"/>
      <c r="J30" s="62"/>
      <c r="K30" s="62"/>
      <c r="L30" s="62"/>
      <c r="M30" s="62"/>
      <c r="N30" s="62"/>
      <c r="O30" s="62"/>
      <c r="P30" s="62"/>
      <c r="Q30" s="62"/>
      <c r="R30" s="62"/>
    </row>
    <row r="31" spans="1:18" ht="16" thickBot="1" x14ac:dyDescent="0.4">
      <c r="A31" s="62"/>
      <c r="B31" s="120" t="s">
        <v>33</v>
      </c>
      <c r="C31" s="121"/>
      <c r="D31" s="122"/>
      <c r="E31" s="140">
        <v>1842603365.1999989</v>
      </c>
      <c r="F31" s="101">
        <v>1749755455.3199999</v>
      </c>
      <c r="G31" s="62"/>
      <c r="H31" s="62"/>
      <c r="I31" s="62"/>
      <c r="J31" s="62"/>
      <c r="K31" s="62"/>
      <c r="L31" s="62"/>
      <c r="M31" s="62"/>
      <c r="N31" s="62"/>
      <c r="O31" s="62"/>
      <c r="P31" s="62"/>
      <c r="Q31" s="62"/>
      <c r="R31" s="62"/>
    </row>
    <row r="32" spans="1:18" x14ac:dyDescent="0.35">
      <c r="A32" s="62"/>
      <c r="B32" s="123" t="s">
        <v>3</v>
      </c>
      <c r="C32" s="124"/>
      <c r="D32" s="102"/>
      <c r="E32" s="125"/>
      <c r="F32" s="126"/>
      <c r="G32" s="62"/>
      <c r="H32" s="62"/>
      <c r="I32" s="62"/>
      <c r="J32" s="62"/>
      <c r="K32" s="62"/>
      <c r="L32" s="62"/>
      <c r="M32" s="62"/>
      <c r="N32" s="62"/>
      <c r="O32" s="62"/>
      <c r="P32" s="62"/>
      <c r="Q32" s="62"/>
      <c r="R32" s="62"/>
    </row>
    <row r="33" spans="1:18" x14ac:dyDescent="0.35">
      <c r="A33" s="62"/>
      <c r="B33" s="127" t="s">
        <v>34</v>
      </c>
      <c r="C33" s="128"/>
      <c r="D33" s="128"/>
      <c r="E33" s="129"/>
      <c r="F33" s="130"/>
      <c r="G33" s="62"/>
      <c r="H33" s="62"/>
      <c r="I33" s="62"/>
      <c r="J33" s="62"/>
      <c r="K33" s="62"/>
      <c r="L33" s="62"/>
      <c r="M33" s="62"/>
      <c r="N33" s="62"/>
      <c r="O33" s="62"/>
      <c r="P33" s="62"/>
      <c r="Q33" s="62"/>
      <c r="R33" s="62"/>
    </row>
    <row r="34" spans="1:18" x14ac:dyDescent="0.35">
      <c r="A34" s="62"/>
      <c r="B34" s="62"/>
      <c r="C34" s="62"/>
      <c r="D34" s="62"/>
      <c r="E34" s="62"/>
      <c r="F34" s="62"/>
      <c r="G34" s="62"/>
      <c r="H34" s="62"/>
      <c r="I34" s="62"/>
      <c r="J34" s="62"/>
      <c r="K34" s="62"/>
      <c r="L34" s="62"/>
      <c r="M34" s="62"/>
      <c r="N34" s="62"/>
      <c r="O34" s="62"/>
      <c r="P34" s="62"/>
      <c r="Q34" s="62"/>
      <c r="R34" s="62"/>
    </row>
    <row r="35" spans="1:18" x14ac:dyDescent="0.35">
      <c r="A35" s="62"/>
      <c r="B35" s="62"/>
      <c r="C35" s="62"/>
      <c r="D35" s="62"/>
      <c r="E35" s="62"/>
      <c r="F35" s="62"/>
      <c r="G35" s="62"/>
      <c r="H35" s="62"/>
      <c r="I35" s="62"/>
      <c r="J35" s="62"/>
      <c r="K35" s="62"/>
      <c r="L35" s="62"/>
      <c r="M35" s="62"/>
      <c r="N35" s="62"/>
      <c r="O35" s="62"/>
      <c r="P35" s="62"/>
      <c r="Q35" s="62"/>
      <c r="R35" s="62"/>
    </row>
    <row r="36" spans="1:18" x14ac:dyDescent="0.35">
      <c r="A36" s="62"/>
      <c r="B36" s="62"/>
      <c r="C36" s="62"/>
      <c r="D36" s="62"/>
      <c r="E36" s="62"/>
      <c r="F36" s="62"/>
      <c r="G36" s="62"/>
      <c r="H36" s="62"/>
      <c r="I36" s="62"/>
      <c r="J36" s="62"/>
      <c r="K36" s="62"/>
      <c r="L36" s="62"/>
      <c r="M36" s="62"/>
      <c r="N36" s="62"/>
      <c r="O36" s="62"/>
      <c r="P36" s="62"/>
      <c r="Q36" s="62"/>
      <c r="R36" s="62"/>
    </row>
    <row r="37" spans="1:18" x14ac:dyDescent="0.35">
      <c r="A37" s="62"/>
      <c r="B37" s="62"/>
      <c r="C37" s="62"/>
      <c r="D37" s="62"/>
      <c r="E37" s="62"/>
      <c r="F37" s="62"/>
      <c r="G37" s="62"/>
      <c r="H37" s="62"/>
      <c r="I37" s="62"/>
      <c r="J37" s="62"/>
      <c r="K37" s="62"/>
      <c r="L37" s="62"/>
      <c r="M37" s="62"/>
      <c r="N37" s="62"/>
      <c r="O37" s="62"/>
      <c r="P37" s="62"/>
      <c r="Q37" s="62"/>
      <c r="R37" s="62"/>
    </row>
    <row r="38" spans="1:18" x14ac:dyDescent="0.35">
      <c r="A38" s="62"/>
      <c r="B38" s="62"/>
      <c r="C38" s="62"/>
      <c r="D38" s="62"/>
      <c r="E38" s="62"/>
      <c r="F38" s="62"/>
      <c r="G38" s="62"/>
      <c r="H38" s="62"/>
      <c r="I38" s="62"/>
      <c r="J38" s="62"/>
      <c r="K38" s="62"/>
      <c r="L38" s="62"/>
      <c r="M38" s="62"/>
      <c r="N38" s="62"/>
      <c r="O38" s="62"/>
      <c r="P38" s="62"/>
      <c r="Q38" s="62"/>
      <c r="R38" s="62"/>
    </row>
  </sheetData>
  <pageMargins left="0.7" right="0.7" top="0.75" bottom="0.75" header="0.3" footer="0.3"/>
  <pageSetup paperSize="9" orientation="landscape" horizontalDpi="300" verticalDpi="300" r:id="rId1"/>
  <headerFooter>
    <oddHeader>&amp;C&amp;"Calibri"&amp;12&amp;KFF0000OFFICIAL&amp;1#</oddHeader>
    <oddFooter>&amp;C&amp;1#&amp;"Calibri"&amp;12&amp;KFF0000OFFICIAL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FE02-2319-4A6A-8265-036F8E0D263A}">
  <sheetPr codeName="Sheet4">
    <pageSetUpPr fitToPage="1"/>
  </sheetPr>
  <dimension ref="A1:AN45"/>
  <sheetViews>
    <sheetView topLeftCell="C1" zoomScaleNormal="100" workbookViewId="0">
      <selection activeCell="C1" sqref="C1:I44"/>
    </sheetView>
  </sheetViews>
  <sheetFormatPr defaultColWidth="0" defaultRowHeight="14.5" zeroHeight="1" x14ac:dyDescent="0.35"/>
  <cols>
    <col min="1" max="2" width="9.1796875" hidden="1" customWidth="1"/>
    <col min="3" max="3" width="6" style="62" customWidth="1"/>
    <col min="4" max="4" width="46.1796875" style="62" customWidth="1"/>
    <col min="5" max="5" width="18.453125" style="62" customWidth="1"/>
    <col min="6" max="6" width="19.453125" style="62" customWidth="1"/>
    <col min="7" max="7" width="15.54296875" style="62" customWidth="1"/>
    <col min="8" max="8" width="14.7265625" style="62" customWidth="1"/>
    <col min="9" max="9" width="17" style="62" customWidth="1"/>
    <col min="10" max="10" width="9.1796875" style="62" customWidth="1"/>
    <col min="11" max="27" width="1.54296875" style="62" customWidth="1"/>
    <col min="28" max="38" width="3.54296875" style="62" customWidth="1"/>
    <col min="39" max="40" width="9.1796875" style="62" customWidth="1"/>
    <col min="41" max="16384" width="9.1796875" hidden="1"/>
  </cols>
  <sheetData>
    <row r="1" spans="1:9" s="62" customFormat="1" x14ac:dyDescent="0.35">
      <c r="A1"/>
      <c r="B1"/>
    </row>
    <row r="2" spans="1:9" s="62" customFormat="1" ht="21" x14ac:dyDescent="0.5">
      <c r="A2"/>
      <c r="B2"/>
      <c r="C2" s="63" t="s">
        <v>35</v>
      </c>
      <c r="D2" s="64"/>
      <c r="E2" s="64"/>
      <c r="F2" s="64"/>
      <c r="G2" s="64"/>
      <c r="H2" s="64"/>
      <c r="I2" s="64"/>
    </row>
    <row r="3" spans="1:9" s="62" customFormat="1" x14ac:dyDescent="0.35">
      <c r="A3"/>
      <c r="B3"/>
      <c r="C3" s="64"/>
      <c r="D3" s="65"/>
      <c r="E3" s="65"/>
      <c r="F3" s="65"/>
      <c r="G3" s="65"/>
      <c r="H3" s="64"/>
      <c r="I3" s="64"/>
    </row>
    <row r="4" spans="1:9" s="62" customFormat="1" ht="15.5" x14ac:dyDescent="0.35">
      <c r="A4"/>
      <c r="B4"/>
      <c r="C4" s="66" t="s">
        <v>0</v>
      </c>
      <c r="D4" s="67"/>
      <c r="E4" s="67"/>
      <c r="F4" s="67"/>
      <c r="G4" s="67"/>
      <c r="H4" s="67"/>
      <c r="I4" s="68" t="s">
        <v>1</v>
      </c>
    </row>
    <row r="5" spans="1:9" s="62" customFormat="1" ht="16" thickBot="1" x14ac:dyDescent="0.4">
      <c r="A5"/>
      <c r="B5"/>
      <c r="C5" s="69"/>
      <c r="D5" s="70"/>
      <c r="E5" s="70"/>
      <c r="F5" s="71" t="s">
        <v>2</v>
      </c>
      <c r="G5" s="71"/>
      <c r="H5" s="141">
        <f>+'[1]BS &amp; Op Stat'!$D$5</f>
        <v>2021</v>
      </c>
      <c r="I5" s="72">
        <f>+'[1]BS &amp; Op Stat'!$E$5</f>
        <v>2020</v>
      </c>
    </row>
    <row r="6" spans="1:9" s="62" customFormat="1" ht="15.5" x14ac:dyDescent="0.35">
      <c r="A6"/>
      <c r="B6"/>
      <c r="C6" s="73" t="s">
        <v>36</v>
      </c>
      <c r="D6" s="74"/>
      <c r="E6" s="74"/>
      <c r="F6" s="75"/>
      <c r="G6" s="75"/>
      <c r="H6" s="142"/>
      <c r="I6" s="74"/>
    </row>
    <row r="7" spans="1:9" ht="15.5" x14ac:dyDescent="0.35">
      <c r="C7" s="73"/>
      <c r="D7" s="73" t="s">
        <v>37</v>
      </c>
      <c r="E7" s="73"/>
      <c r="F7" s="75"/>
      <c r="G7" s="75"/>
      <c r="H7" s="142"/>
      <c r="I7" s="74"/>
    </row>
    <row r="8" spans="1:9" ht="15.5" x14ac:dyDescent="0.35">
      <c r="C8" s="74"/>
      <c r="D8" s="75" t="s">
        <v>38</v>
      </c>
      <c r="E8" s="75"/>
      <c r="F8" s="76"/>
      <c r="G8" s="76"/>
      <c r="H8" s="143">
        <v>3985562563.8699994</v>
      </c>
      <c r="I8" s="77">
        <v>3597427627.9000001</v>
      </c>
    </row>
    <row r="9" spans="1:9" ht="15.5" x14ac:dyDescent="0.35">
      <c r="C9" s="74"/>
      <c r="D9" s="75" t="s">
        <v>39</v>
      </c>
      <c r="E9" s="75"/>
      <c r="F9" s="76"/>
      <c r="G9" s="76"/>
      <c r="H9" s="143">
        <v>18547252.629999995</v>
      </c>
      <c r="I9" s="77">
        <v>21583664.150000002</v>
      </c>
    </row>
    <row r="10" spans="1:9" ht="15.5" x14ac:dyDescent="0.35">
      <c r="C10" s="74"/>
      <c r="D10" s="75" t="s">
        <v>40</v>
      </c>
      <c r="E10" s="75"/>
      <c r="F10" s="76"/>
      <c r="G10" s="76"/>
      <c r="H10" s="143">
        <v>1341129.79</v>
      </c>
      <c r="I10" s="77">
        <v>1879330.5799999998</v>
      </c>
    </row>
    <row r="11" spans="1:9" ht="15.5" x14ac:dyDescent="0.35">
      <c r="C11" s="74"/>
      <c r="D11" s="75" t="s">
        <v>41</v>
      </c>
      <c r="E11" s="75"/>
      <c r="F11" s="76">
        <v>2.4</v>
      </c>
      <c r="G11" s="76"/>
      <c r="H11" s="143">
        <v>60118.37</v>
      </c>
      <c r="I11" s="77">
        <v>25482.27</v>
      </c>
    </row>
    <row r="12" spans="1:9" ht="17.5" x14ac:dyDescent="0.35">
      <c r="C12" s="78"/>
      <c r="D12" s="79" t="s">
        <v>42</v>
      </c>
      <c r="E12" s="79"/>
      <c r="F12" s="80"/>
      <c r="G12" s="80"/>
      <c r="H12" s="144">
        <v>99044475.969259799</v>
      </c>
      <c r="I12" s="81">
        <v>94104887.3997107</v>
      </c>
    </row>
    <row r="13" spans="1:9" ht="15.5" x14ac:dyDescent="0.35">
      <c r="C13" s="74"/>
      <c r="D13" s="73" t="s">
        <v>43</v>
      </c>
      <c r="E13" s="75"/>
      <c r="F13" s="76"/>
      <c r="G13" s="76"/>
      <c r="H13" s="145">
        <f>SUM(H8:H12)-1000</f>
        <v>4104554540.6292591</v>
      </c>
      <c r="I13" s="82">
        <f>SUM(I8:I12)</f>
        <v>3715020992.2997108</v>
      </c>
    </row>
    <row r="14" spans="1:9" ht="15.5" x14ac:dyDescent="0.35">
      <c r="C14" s="74"/>
      <c r="D14" s="73" t="s">
        <v>44</v>
      </c>
      <c r="E14" s="73"/>
      <c r="F14" s="76"/>
      <c r="G14" s="76"/>
      <c r="H14" s="143"/>
      <c r="I14" s="77"/>
    </row>
    <row r="15" spans="1:9" ht="15.5" x14ac:dyDescent="0.35">
      <c r="C15" s="74"/>
      <c r="D15" s="75" t="s">
        <v>45</v>
      </c>
      <c r="E15" s="75"/>
      <c r="F15" s="76"/>
      <c r="G15" s="76"/>
      <c r="H15" s="143">
        <f>-3693030811.73926-65345467.92</f>
        <v>-3758376279.6592603</v>
      </c>
      <c r="I15" s="77">
        <v>-3405075149.5997109</v>
      </c>
    </row>
    <row r="16" spans="1:9" ht="15.5" x14ac:dyDescent="0.35">
      <c r="C16" s="74"/>
      <c r="D16" s="75" t="s">
        <v>46</v>
      </c>
      <c r="E16" s="75"/>
      <c r="F16" s="76">
        <v>3.2</v>
      </c>
      <c r="G16" s="76"/>
      <c r="H16" s="143">
        <v>-125846622</v>
      </c>
      <c r="I16" s="77">
        <v>-107357326.95999999</v>
      </c>
    </row>
    <row r="17" spans="3:9" ht="15.5" x14ac:dyDescent="0.35">
      <c r="C17" s="78"/>
      <c r="D17" s="83" t="s">
        <v>47</v>
      </c>
      <c r="E17" s="79"/>
      <c r="F17" s="80"/>
      <c r="G17" s="80"/>
      <c r="H17" s="144">
        <v>-63237309.579999998</v>
      </c>
      <c r="I17" s="81">
        <v>-25348479.669999998</v>
      </c>
    </row>
    <row r="18" spans="3:9" ht="15.5" x14ac:dyDescent="0.35">
      <c r="C18" s="74"/>
      <c r="D18" s="84" t="s">
        <v>48</v>
      </c>
      <c r="E18" s="75"/>
      <c r="F18" s="76"/>
      <c r="G18" s="76"/>
      <c r="H18" s="145">
        <f>SUM(H15:H17)</f>
        <v>-3947460211.2392602</v>
      </c>
      <c r="I18" s="82">
        <f>SUM(I15:I17)+1000</f>
        <v>-3537779956.2297111</v>
      </c>
    </row>
    <row r="19" spans="3:9" ht="15.5" x14ac:dyDescent="0.35">
      <c r="C19" s="85" t="s">
        <v>49</v>
      </c>
      <c r="D19" s="86"/>
      <c r="E19" s="86"/>
      <c r="F19" s="87" t="s">
        <v>50</v>
      </c>
      <c r="G19" s="87"/>
      <c r="H19" s="146">
        <f>+H13+H18+1000</f>
        <v>157095329.38999891</v>
      </c>
      <c r="I19" s="88">
        <f>+I13+I18</f>
        <v>177241036.06999969</v>
      </c>
    </row>
    <row r="20" spans="3:9" ht="15.5" x14ac:dyDescent="0.35">
      <c r="C20" s="73" t="s">
        <v>51</v>
      </c>
      <c r="D20" s="74"/>
      <c r="E20" s="74"/>
      <c r="F20" s="75"/>
      <c r="G20" s="75"/>
      <c r="H20" s="147"/>
      <c r="I20" s="89"/>
    </row>
    <row r="21" spans="3:9" ht="31" x14ac:dyDescent="0.35">
      <c r="C21" s="74"/>
      <c r="D21" s="90" t="s">
        <v>52</v>
      </c>
      <c r="E21" s="90"/>
      <c r="F21" s="76"/>
      <c r="G21" s="76"/>
      <c r="H21" s="143">
        <v>26822082.870000008</v>
      </c>
      <c r="I21" s="77">
        <v>26181888.890000001</v>
      </c>
    </row>
    <row r="22" spans="3:9" ht="15.5" x14ac:dyDescent="0.35">
      <c r="C22" s="75"/>
      <c r="D22" s="75" t="s">
        <v>53</v>
      </c>
      <c r="E22" s="75"/>
      <c r="F22" s="76"/>
      <c r="G22" s="76"/>
      <c r="H22" s="143">
        <v>-153450932.63000014</v>
      </c>
      <c r="I22" s="77">
        <v>-163373272.61999995</v>
      </c>
    </row>
    <row r="23" spans="3:9" ht="15.5" x14ac:dyDescent="0.35">
      <c r="C23" s="85" t="s">
        <v>54</v>
      </c>
      <c r="D23" s="86"/>
      <c r="E23" s="86"/>
      <c r="F23" s="91"/>
      <c r="G23" s="91"/>
      <c r="H23" s="146">
        <f>SUM(H21:H22)</f>
        <v>-126628849.76000014</v>
      </c>
      <c r="I23" s="88">
        <v>-137191383.72999996</v>
      </c>
    </row>
    <row r="24" spans="3:9" ht="15.5" x14ac:dyDescent="0.35">
      <c r="C24" s="73" t="s">
        <v>55</v>
      </c>
      <c r="D24" s="74"/>
      <c r="E24" s="74"/>
      <c r="F24" s="75"/>
      <c r="G24" s="75"/>
      <c r="H24" s="147"/>
      <c r="I24" s="89"/>
    </row>
    <row r="25" spans="3:9" ht="31" x14ac:dyDescent="0.35">
      <c r="C25" s="74"/>
      <c r="D25" s="90" t="s">
        <v>56</v>
      </c>
      <c r="E25" s="90"/>
      <c r="F25" s="75"/>
      <c r="G25" s="75"/>
      <c r="H25" s="143">
        <v>64127605.799999714</v>
      </c>
      <c r="I25" s="77">
        <v>66785257.839999914</v>
      </c>
    </row>
    <row r="26" spans="3:9" ht="15.5" x14ac:dyDescent="0.35">
      <c r="C26" s="74"/>
      <c r="D26" s="92" t="s">
        <v>57</v>
      </c>
      <c r="E26" s="75"/>
      <c r="F26" s="75"/>
      <c r="G26" s="75"/>
      <c r="H26" s="143">
        <v>-90015009.909999847</v>
      </c>
      <c r="I26" s="77">
        <v>-103514390.82000005</v>
      </c>
    </row>
    <row r="27" spans="3:9" ht="15.5" x14ac:dyDescent="0.35">
      <c r="C27" s="93" t="s">
        <v>58</v>
      </c>
      <c r="D27" s="94"/>
      <c r="E27" s="94"/>
      <c r="F27" s="95"/>
      <c r="G27" s="95"/>
      <c r="H27" s="148">
        <f>SUM(H25:H26)</f>
        <v>-25887404.110000134</v>
      </c>
      <c r="I27" s="96">
        <v>-36729132.980000138</v>
      </c>
    </row>
    <row r="28" spans="3:9" ht="15.5" x14ac:dyDescent="0.35">
      <c r="C28" s="73" t="s">
        <v>59</v>
      </c>
      <c r="D28" s="74"/>
      <c r="E28" s="74"/>
      <c r="F28" s="75"/>
      <c r="G28" s="75"/>
      <c r="H28" s="146">
        <f>+H19+H23+H27</f>
        <v>4579075.5199986398</v>
      </c>
      <c r="I28" s="82">
        <v>3320519.3599997461</v>
      </c>
    </row>
    <row r="29" spans="3:9" ht="15.5" x14ac:dyDescent="0.35">
      <c r="C29" s="97"/>
      <c r="D29" s="98" t="s">
        <v>60</v>
      </c>
      <c r="E29" s="98"/>
      <c r="F29" s="76"/>
      <c r="G29" s="76"/>
      <c r="H29" s="143">
        <f>+I30</f>
        <v>49272749.479999207</v>
      </c>
      <c r="I29" s="77">
        <v>45952230.119999461</v>
      </c>
    </row>
    <row r="30" spans="3:9" ht="16" customHeight="1" thickBot="1" x14ac:dyDescent="0.4">
      <c r="C30" s="172" t="s">
        <v>61</v>
      </c>
      <c r="D30" s="172"/>
      <c r="E30" s="99"/>
      <c r="F30" s="100">
        <v>7.3</v>
      </c>
      <c r="G30" s="100"/>
      <c r="H30" s="149">
        <f>+H28+H29</f>
        <v>53851824.999997847</v>
      </c>
      <c r="I30" s="101">
        <v>49272749.479999207</v>
      </c>
    </row>
    <row r="31" spans="3:9" x14ac:dyDescent="0.35">
      <c r="C31" s="102" t="s">
        <v>62</v>
      </c>
      <c r="D31" s="103"/>
      <c r="E31" s="103"/>
      <c r="F31" s="103"/>
      <c r="G31" s="103"/>
      <c r="H31" s="64"/>
      <c r="I31" s="64"/>
    </row>
    <row r="32" spans="3:9" x14ac:dyDescent="0.35">
      <c r="C32" s="104" t="s">
        <v>64</v>
      </c>
      <c r="D32" s="103"/>
      <c r="E32" s="103"/>
      <c r="F32" s="103"/>
      <c r="G32" s="103"/>
      <c r="H32" s="64"/>
      <c r="I32" s="64"/>
    </row>
    <row r="33" spans="3:10" hidden="1" x14ac:dyDescent="0.35">
      <c r="C33" s="13" t="s">
        <v>63</v>
      </c>
      <c r="D33" s="12"/>
      <c r="E33" s="12"/>
      <c r="F33" s="12"/>
      <c r="G33" s="12"/>
      <c r="H33" s="1"/>
      <c r="I33" s="1"/>
      <c r="J33"/>
    </row>
    <row r="34" spans="3:10" hidden="1" x14ac:dyDescent="0.35">
      <c r="C34"/>
      <c r="D34"/>
      <c r="E34"/>
      <c r="F34"/>
      <c r="G34"/>
      <c r="H34"/>
      <c r="I34"/>
      <c r="J34"/>
    </row>
    <row r="35" spans="3:10" hidden="1" x14ac:dyDescent="0.35">
      <c r="C35"/>
      <c r="D35"/>
      <c r="E35"/>
      <c r="F35"/>
      <c r="G35"/>
      <c r="H35"/>
      <c r="I35"/>
      <c r="J35"/>
    </row>
    <row r="36" spans="3:10" hidden="1" x14ac:dyDescent="0.35">
      <c r="C36"/>
      <c r="D36"/>
      <c r="E36"/>
      <c r="F36"/>
      <c r="G36"/>
      <c r="H36"/>
      <c r="I36"/>
      <c r="J36"/>
    </row>
    <row r="37" spans="3:10" hidden="1" x14ac:dyDescent="0.35">
      <c r="C37"/>
      <c r="D37"/>
      <c r="E37"/>
      <c r="F37"/>
      <c r="G37"/>
      <c r="H37"/>
      <c r="I37"/>
      <c r="J37"/>
    </row>
    <row r="38" spans="3:10" hidden="1" x14ac:dyDescent="0.35">
      <c r="C38"/>
      <c r="D38"/>
      <c r="E38"/>
      <c r="F38"/>
      <c r="G38"/>
      <c r="H38"/>
      <c r="I38"/>
      <c r="J38"/>
    </row>
    <row r="39" spans="3:10" hidden="1" x14ac:dyDescent="0.35">
      <c r="C39"/>
      <c r="D39"/>
      <c r="E39"/>
      <c r="F39"/>
      <c r="G39"/>
      <c r="H39"/>
      <c r="I39"/>
      <c r="J39"/>
    </row>
    <row r="40" spans="3:10" hidden="1" x14ac:dyDescent="0.35">
      <c r="C40"/>
      <c r="D40"/>
      <c r="E40"/>
      <c r="F40"/>
      <c r="G40"/>
      <c r="H40"/>
      <c r="I40"/>
      <c r="J40"/>
    </row>
    <row r="41" spans="3:10" hidden="1" x14ac:dyDescent="0.35">
      <c r="C41"/>
      <c r="D41"/>
      <c r="E41"/>
      <c r="F41"/>
      <c r="G41"/>
      <c r="H41"/>
      <c r="I41"/>
      <c r="J41"/>
    </row>
    <row r="42" spans="3:10" hidden="1" x14ac:dyDescent="0.35">
      <c r="C42"/>
      <c r="D42"/>
      <c r="E42"/>
      <c r="F42"/>
      <c r="G42"/>
      <c r="H42"/>
      <c r="I42"/>
      <c r="J42"/>
    </row>
    <row r="43" spans="3:10" hidden="1" x14ac:dyDescent="0.35">
      <c r="C43"/>
      <c r="D43"/>
      <c r="E43"/>
      <c r="F43"/>
      <c r="G43"/>
      <c r="H43"/>
      <c r="I43"/>
      <c r="J43"/>
    </row>
    <row r="44" spans="3:10" x14ac:dyDescent="0.35"/>
    <row r="45" spans="3:10" x14ac:dyDescent="0.35"/>
  </sheetData>
  <mergeCells count="1">
    <mergeCell ref="C30:D30"/>
  </mergeCells>
  <pageMargins left="0.7" right="0.7" top="0.75" bottom="0.75" header="0.3" footer="0.3"/>
  <pageSetup paperSize="9" scale="90" orientation="landscape" horizontalDpi="300" verticalDpi="300" r:id="rId1"/>
  <headerFooter>
    <oddHeader>&amp;C&amp;"Calibri"&amp;12&amp;KFF0000OFFICIAL&amp;1#</oddHeader>
    <oddFooter>&amp;C&amp;1#&amp;"Calibri"&amp;12&amp;KFF0000OFFICIAL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6EC3-6532-4F9A-BE9D-ADA31C96D003}">
  <sheetPr codeName="Sheet5"/>
  <dimension ref="A1:R25"/>
  <sheetViews>
    <sheetView zoomScale="115" zoomScaleNormal="115" workbookViewId="0">
      <selection activeCell="B26" sqref="B26"/>
    </sheetView>
  </sheetViews>
  <sheetFormatPr defaultRowHeight="14.5" x14ac:dyDescent="0.35"/>
  <cols>
    <col min="1" max="1" width="4.453125" customWidth="1"/>
    <col min="2" max="2" width="52.54296875" customWidth="1"/>
    <col min="3" max="3" width="11.54296875" style="14" customWidth="1"/>
    <col min="4" max="4" width="13.54296875" customWidth="1"/>
    <col min="5" max="5" width="12" customWidth="1"/>
    <col min="6" max="6" width="11.1796875" customWidth="1"/>
    <col min="7" max="7" width="12.81640625" customWidth="1"/>
    <col min="8" max="8" width="12" customWidth="1"/>
  </cols>
  <sheetData>
    <row r="1" spans="1:18" x14ac:dyDescent="0.35">
      <c r="A1" s="62"/>
      <c r="B1" s="62"/>
      <c r="C1" s="154"/>
      <c r="D1" s="62"/>
      <c r="E1" s="62"/>
      <c r="F1" s="62"/>
      <c r="G1" s="62"/>
      <c r="H1" s="62"/>
      <c r="I1" s="62"/>
      <c r="J1" s="62"/>
      <c r="K1" s="62"/>
      <c r="L1" s="62"/>
      <c r="M1" s="62"/>
      <c r="N1" s="62"/>
      <c r="O1" s="62"/>
      <c r="P1" s="62"/>
      <c r="Q1" s="62"/>
      <c r="R1" s="62"/>
    </row>
    <row r="2" spans="1:18" ht="18.5" x14ac:dyDescent="0.45">
      <c r="A2" s="155" t="s">
        <v>65</v>
      </c>
      <c r="B2" s="62"/>
      <c r="C2" s="154"/>
      <c r="D2" s="62"/>
      <c r="E2" s="62"/>
      <c r="F2" s="62"/>
      <c r="G2" s="62"/>
      <c r="H2" s="62"/>
      <c r="I2" s="62"/>
      <c r="J2" s="62"/>
      <c r="K2" s="62"/>
      <c r="L2" s="62"/>
      <c r="M2" s="62"/>
      <c r="N2" s="62"/>
      <c r="O2" s="62"/>
      <c r="P2" s="62"/>
      <c r="Q2" s="62"/>
      <c r="R2" s="62"/>
    </row>
    <row r="3" spans="1:18" x14ac:dyDescent="0.35">
      <c r="A3" s="156" t="s">
        <v>0</v>
      </c>
      <c r="B3" s="62"/>
      <c r="C3" s="154"/>
      <c r="D3" s="62"/>
      <c r="E3" s="62"/>
      <c r="F3" s="62"/>
      <c r="G3" s="62"/>
      <c r="H3" s="62"/>
      <c r="I3" s="62"/>
      <c r="J3" s="62"/>
      <c r="K3" s="62"/>
      <c r="L3" s="62"/>
      <c r="M3" s="62"/>
      <c r="N3" s="62"/>
      <c r="O3" s="62"/>
      <c r="P3" s="62"/>
      <c r="Q3" s="62"/>
      <c r="R3" s="62"/>
    </row>
    <row r="4" spans="1:18" x14ac:dyDescent="0.35">
      <c r="A4" s="156"/>
      <c r="B4" s="157"/>
      <c r="C4" s="154"/>
      <c r="D4" s="62"/>
      <c r="E4" s="62"/>
      <c r="F4" s="62"/>
      <c r="G4" s="62"/>
      <c r="H4" s="158" t="s">
        <v>1</v>
      </c>
      <c r="I4" s="62"/>
      <c r="J4" s="62"/>
      <c r="K4" s="62"/>
      <c r="L4" s="62"/>
      <c r="M4" s="62"/>
      <c r="N4" s="62"/>
      <c r="O4" s="62"/>
      <c r="P4" s="62"/>
      <c r="Q4" s="62"/>
      <c r="R4" s="62"/>
    </row>
    <row r="5" spans="1:18" x14ac:dyDescent="0.35">
      <c r="A5" s="58"/>
      <c r="B5" s="58"/>
      <c r="C5" s="59" t="s">
        <v>2</v>
      </c>
      <c r="D5" s="60" t="s">
        <v>66</v>
      </c>
      <c r="E5" s="60" t="s">
        <v>67</v>
      </c>
      <c r="F5" s="60" t="s">
        <v>68</v>
      </c>
      <c r="G5" s="60" t="s">
        <v>69</v>
      </c>
      <c r="H5" s="60" t="s">
        <v>70</v>
      </c>
      <c r="I5" s="62"/>
      <c r="J5" s="62"/>
      <c r="K5" s="62"/>
      <c r="L5" s="62"/>
      <c r="M5" s="62"/>
      <c r="N5" s="62"/>
      <c r="O5" s="62"/>
      <c r="P5" s="62"/>
      <c r="Q5" s="62"/>
      <c r="R5" s="62"/>
    </row>
    <row r="6" spans="1:18" x14ac:dyDescent="0.35">
      <c r="A6" s="58"/>
      <c r="B6" s="58"/>
      <c r="C6" s="59"/>
      <c r="D6" s="60" t="s">
        <v>71</v>
      </c>
      <c r="E6" s="60" t="s">
        <v>72</v>
      </c>
      <c r="F6" s="60" t="s">
        <v>73</v>
      </c>
      <c r="G6" s="60" t="s">
        <v>74</v>
      </c>
      <c r="H6" s="60"/>
      <c r="I6" s="62"/>
      <c r="J6" s="62"/>
      <c r="K6" s="62"/>
      <c r="L6" s="62"/>
      <c r="M6" s="62"/>
      <c r="N6" s="62"/>
      <c r="O6" s="62"/>
      <c r="P6" s="62"/>
      <c r="Q6" s="62"/>
      <c r="R6" s="62"/>
    </row>
    <row r="7" spans="1:18" x14ac:dyDescent="0.35">
      <c r="A7" s="58"/>
      <c r="B7" s="58"/>
      <c r="C7" s="59"/>
      <c r="D7" s="61" t="s">
        <v>75</v>
      </c>
      <c r="E7" s="61"/>
      <c r="F7" s="61" t="s">
        <v>76</v>
      </c>
      <c r="G7" s="61"/>
      <c r="H7" s="61"/>
      <c r="I7" s="62"/>
      <c r="J7" s="62"/>
      <c r="K7" s="62"/>
      <c r="L7" s="62"/>
      <c r="M7" s="62"/>
      <c r="N7" s="62"/>
      <c r="O7" s="62"/>
      <c r="P7" s="62"/>
      <c r="Q7" s="62"/>
      <c r="R7" s="62"/>
    </row>
    <row r="8" spans="1:18" x14ac:dyDescent="0.35">
      <c r="A8" s="158" t="s">
        <v>77</v>
      </c>
      <c r="B8" s="62"/>
      <c r="C8" s="159"/>
      <c r="D8" s="160">
        <v>866160843.02999997</v>
      </c>
      <c r="E8" s="161">
        <v>0</v>
      </c>
      <c r="F8" s="160">
        <v>14937884.300000019</v>
      </c>
      <c r="G8" s="160">
        <v>799076912.5999999</v>
      </c>
      <c r="H8" s="160">
        <v>1680175639.9300003</v>
      </c>
      <c r="I8" s="62"/>
      <c r="J8" s="62"/>
      <c r="K8" s="62"/>
      <c r="L8" s="62"/>
      <c r="M8" s="62"/>
      <c r="N8" s="62"/>
      <c r="O8" s="62"/>
      <c r="P8" s="62"/>
      <c r="Q8" s="62"/>
      <c r="R8" s="62"/>
    </row>
    <row r="9" spans="1:18" x14ac:dyDescent="0.35">
      <c r="A9" s="62"/>
      <c r="B9" s="162" t="s">
        <v>78</v>
      </c>
      <c r="C9" s="154"/>
      <c r="D9" s="163">
        <v>0</v>
      </c>
      <c r="E9" s="163">
        <v>0</v>
      </c>
      <c r="F9" s="164">
        <v>9882801.4099984765</v>
      </c>
      <c r="G9" s="163">
        <v>0</v>
      </c>
      <c r="H9" s="165">
        <v>9882801.4099984765</v>
      </c>
      <c r="I9" s="62"/>
      <c r="J9" s="62"/>
      <c r="K9" s="62"/>
      <c r="L9" s="62"/>
      <c r="M9" s="62"/>
      <c r="N9" s="62"/>
      <c r="O9" s="62"/>
      <c r="P9" s="62"/>
      <c r="Q9" s="62"/>
      <c r="R9" s="62"/>
    </row>
    <row r="10" spans="1:18" x14ac:dyDescent="0.35">
      <c r="A10" s="62"/>
      <c r="B10" s="162" t="s">
        <v>79</v>
      </c>
      <c r="C10" s="154"/>
      <c r="D10" s="163">
        <v>0</v>
      </c>
      <c r="E10" s="163">
        <v>0</v>
      </c>
      <c r="F10" s="163">
        <v>0</v>
      </c>
      <c r="G10" s="164">
        <v>-375381.97</v>
      </c>
      <c r="H10" s="165">
        <v>-375381.97</v>
      </c>
      <c r="I10" s="62"/>
      <c r="J10" s="62"/>
      <c r="K10" s="62"/>
      <c r="L10" s="62"/>
      <c r="M10" s="62"/>
      <c r="N10" s="62"/>
      <c r="O10" s="62"/>
      <c r="P10" s="62"/>
      <c r="Q10" s="62"/>
      <c r="R10" s="62"/>
    </row>
    <row r="11" spans="1:18" ht="29" x14ac:dyDescent="0.35">
      <c r="A11" s="62"/>
      <c r="B11" s="162" t="s">
        <v>80</v>
      </c>
      <c r="C11" s="154"/>
      <c r="D11" s="163">
        <v>0</v>
      </c>
      <c r="E11" s="163">
        <v>0</v>
      </c>
      <c r="F11" s="163">
        <v>0</v>
      </c>
      <c r="G11" s="164">
        <v>67161639.810000002</v>
      </c>
      <c r="H11" s="165">
        <v>67161639.810000002</v>
      </c>
      <c r="I11" s="62"/>
      <c r="J11" s="62"/>
      <c r="K11" s="62"/>
      <c r="L11" s="62"/>
      <c r="M11" s="62"/>
      <c r="N11" s="62"/>
      <c r="O11" s="62"/>
      <c r="P11" s="62"/>
      <c r="Q11" s="62"/>
      <c r="R11" s="62"/>
    </row>
    <row r="12" spans="1:18" x14ac:dyDescent="0.35">
      <c r="A12" s="62"/>
      <c r="B12" s="162" t="s">
        <v>81</v>
      </c>
      <c r="C12" s="154" t="s">
        <v>30</v>
      </c>
      <c r="D12" s="164"/>
      <c r="E12" s="164">
        <v>-2413173</v>
      </c>
      <c r="F12" s="163"/>
      <c r="G12" s="163"/>
      <c r="H12" s="165">
        <v>-2413173</v>
      </c>
      <c r="I12" s="62"/>
      <c r="J12" s="62"/>
      <c r="K12" s="62"/>
      <c r="L12" s="62"/>
      <c r="M12" s="62"/>
      <c r="N12" s="62"/>
      <c r="O12" s="62"/>
      <c r="P12" s="62"/>
      <c r="Q12" s="62"/>
      <c r="R12" s="62"/>
    </row>
    <row r="13" spans="1:18" ht="29" x14ac:dyDescent="0.35">
      <c r="A13" s="62"/>
      <c r="B13" s="162" t="s">
        <v>82</v>
      </c>
      <c r="C13" s="154" t="s">
        <v>30</v>
      </c>
      <c r="D13" s="163">
        <v>0</v>
      </c>
      <c r="E13" s="164">
        <v>-5391293</v>
      </c>
      <c r="F13" s="163">
        <v>0</v>
      </c>
      <c r="G13" s="163">
        <v>0</v>
      </c>
      <c r="H13" s="165">
        <v>-5391293</v>
      </c>
      <c r="I13" s="62"/>
      <c r="J13" s="62"/>
      <c r="K13" s="62"/>
      <c r="L13" s="62"/>
      <c r="M13" s="62"/>
      <c r="N13" s="62"/>
      <c r="O13" s="62"/>
      <c r="P13" s="62"/>
      <c r="Q13" s="62"/>
      <c r="R13" s="62"/>
    </row>
    <row r="14" spans="1:18" x14ac:dyDescent="0.35">
      <c r="A14" s="62"/>
      <c r="B14" s="162" t="s">
        <v>87</v>
      </c>
      <c r="C14" s="154">
        <v>5.3</v>
      </c>
      <c r="D14" s="164">
        <v>713387.38000152598</v>
      </c>
      <c r="E14" s="163">
        <v>0</v>
      </c>
      <c r="F14" s="163">
        <v>0</v>
      </c>
      <c r="G14" s="163">
        <v>0</v>
      </c>
      <c r="H14" s="165">
        <v>713387.38000152598</v>
      </c>
      <c r="I14" s="62"/>
      <c r="J14" s="62"/>
      <c r="K14" s="62"/>
      <c r="L14" s="62"/>
      <c r="M14" s="62"/>
      <c r="N14" s="62"/>
      <c r="O14" s="62"/>
      <c r="P14" s="62"/>
      <c r="Q14" s="62"/>
      <c r="R14" s="62"/>
    </row>
    <row r="15" spans="1:18" x14ac:dyDescent="0.35">
      <c r="A15" s="158" t="s">
        <v>83</v>
      </c>
      <c r="B15" s="62"/>
      <c r="C15" s="154"/>
      <c r="D15" s="160">
        <v>866874230.41000152</v>
      </c>
      <c r="E15" s="160">
        <v>-7804466</v>
      </c>
      <c r="F15" s="160">
        <v>24820685.709998496</v>
      </c>
      <c r="G15" s="160">
        <v>865864170.43999982</v>
      </c>
      <c r="H15" s="160">
        <v>1749754620.5600002</v>
      </c>
      <c r="I15" s="62"/>
      <c r="J15" s="62"/>
      <c r="K15" s="62"/>
      <c r="L15" s="62"/>
      <c r="M15" s="62"/>
      <c r="N15" s="62"/>
      <c r="O15" s="62"/>
      <c r="P15" s="62"/>
      <c r="Q15" s="62"/>
      <c r="R15" s="62"/>
    </row>
    <row r="16" spans="1:18" x14ac:dyDescent="0.35">
      <c r="A16" s="166"/>
      <c r="B16" s="167" t="s">
        <v>78</v>
      </c>
      <c r="C16" s="168"/>
      <c r="D16" s="15">
        <v>0</v>
      </c>
      <c r="E16" s="15">
        <v>0</v>
      </c>
      <c r="F16" s="16">
        <v>24993076.810000442</v>
      </c>
      <c r="G16" s="15">
        <v>0</v>
      </c>
      <c r="H16" s="16">
        <v>24993076.810000442</v>
      </c>
      <c r="I16" s="62"/>
      <c r="J16" s="62"/>
      <c r="K16" s="62"/>
      <c r="L16" s="62"/>
      <c r="M16" s="62"/>
      <c r="N16" s="62"/>
      <c r="O16" s="62"/>
      <c r="P16" s="62"/>
      <c r="Q16" s="62"/>
      <c r="R16" s="62"/>
    </row>
    <row r="17" spans="1:18" x14ac:dyDescent="0.35">
      <c r="A17" s="166"/>
      <c r="B17" s="167" t="s">
        <v>79</v>
      </c>
      <c r="C17" s="168"/>
      <c r="D17" s="15">
        <v>0</v>
      </c>
      <c r="E17" s="15">
        <v>0</v>
      </c>
      <c r="F17" s="15">
        <v>0</v>
      </c>
      <c r="G17" s="15">
        <v>0</v>
      </c>
      <c r="H17" s="15">
        <v>0</v>
      </c>
      <c r="I17" s="62"/>
      <c r="J17" s="62"/>
      <c r="K17" s="62"/>
      <c r="L17" s="62"/>
      <c r="M17" s="62"/>
      <c r="N17" s="62"/>
      <c r="O17" s="62"/>
      <c r="P17" s="62"/>
      <c r="Q17" s="62"/>
      <c r="R17" s="62"/>
    </row>
    <row r="18" spans="1:18" ht="29" x14ac:dyDescent="0.35">
      <c r="A18" s="166"/>
      <c r="B18" s="167" t="s">
        <v>80</v>
      </c>
      <c r="C18" s="168"/>
      <c r="D18" s="15">
        <v>0</v>
      </c>
      <c r="E18" s="15">
        <v>0</v>
      </c>
      <c r="F18" s="15">
        <v>0</v>
      </c>
      <c r="G18" s="16">
        <v>64123605.799999997</v>
      </c>
      <c r="H18" s="16">
        <v>64123605.799999997</v>
      </c>
      <c r="I18" s="62"/>
      <c r="J18" s="62"/>
      <c r="K18" s="62"/>
      <c r="L18" s="62"/>
      <c r="M18" s="62"/>
      <c r="N18" s="62"/>
      <c r="O18" s="62"/>
      <c r="P18" s="62"/>
      <c r="Q18" s="62"/>
      <c r="R18" s="62"/>
    </row>
    <row r="19" spans="1:18" x14ac:dyDescent="0.35">
      <c r="A19" s="166"/>
      <c r="B19" s="167" t="s">
        <v>81</v>
      </c>
      <c r="C19" s="168" t="s">
        <v>30</v>
      </c>
      <c r="D19" s="15">
        <v>0</v>
      </c>
      <c r="E19" s="16">
        <v>-1256278.6800000002</v>
      </c>
      <c r="F19" s="15">
        <v>0</v>
      </c>
      <c r="G19" s="15">
        <v>0</v>
      </c>
      <c r="H19" s="16">
        <v>-1256278.6800000002</v>
      </c>
      <c r="I19" s="62"/>
      <c r="J19" s="62"/>
      <c r="K19" s="62"/>
      <c r="L19" s="62"/>
      <c r="M19" s="62"/>
      <c r="N19" s="62"/>
      <c r="O19" s="62"/>
      <c r="P19" s="62"/>
      <c r="Q19" s="62"/>
      <c r="R19" s="62"/>
    </row>
    <row r="20" spans="1:18" ht="29" x14ac:dyDescent="0.35">
      <c r="A20" s="166"/>
      <c r="B20" s="167" t="s">
        <v>82</v>
      </c>
      <c r="C20" s="168" t="s">
        <v>30</v>
      </c>
      <c r="D20" s="15">
        <v>0</v>
      </c>
      <c r="E20" s="16">
        <v>-6330657.9800000004</v>
      </c>
      <c r="F20" s="15">
        <v>0</v>
      </c>
      <c r="G20" s="15">
        <v>0</v>
      </c>
      <c r="H20" s="16">
        <v>-6330657.9800000004</v>
      </c>
      <c r="I20" s="62"/>
      <c r="J20" s="62"/>
      <c r="K20" s="62"/>
      <c r="L20" s="62"/>
      <c r="M20" s="62"/>
      <c r="N20" s="62"/>
      <c r="O20" s="62"/>
      <c r="P20" s="62"/>
      <c r="Q20" s="62"/>
      <c r="R20" s="62"/>
    </row>
    <row r="21" spans="1:18" x14ac:dyDescent="0.35">
      <c r="A21" s="166"/>
      <c r="B21" s="167" t="s">
        <v>87</v>
      </c>
      <c r="C21" s="168">
        <v>5.3</v>
      </c>
      <c r="D21" s="16">
        <v>11318163.929998055</v>
      </c>
      <c r="E21" s="17">
        <v>0</v>
      </c>
      <c r="F21" s="15">
        <v>0</v>
      </c>
      <c r="G21" s="15">
        <v>0</v>
      </c>
      <c r="H21" s="16">
        <v>11318163.929998055</v>
      </c>
      <c r="I21" s="62"/>
      <c r="J21" s="62"/>
      <c r="K21" s="62"/>
      <c r="L21" s="62"/>
      <c r="M21" s="62"/>
      <c r="N21" s="62"/>
      <c r="O21" s="62"/>
      <c r="P21" s="62"/>
      <c r="Q21" s="62"/>
      <c r="R21" s="62"/>
    </row>
    <row r="22" spans="1:18" x14ac:dyDescent="0.35">
      <c r="A22" s="169" t="s">
        <v>84</v>
      </c>
      <c r="B22" s="170"/>
      <c r="C22" s="171"/>
      <c r="D22" s="18">
        <v>878192394.33999956</v>
      </c>
      <c r="E22" s="18">
        <v>-15391402.66</v>
      </c>
      <c r="F22" s="18">
        <v>49813762.519998938</v>
      </c>
      <c r="G22" s="18">
        <v>929987776.23999977</v>
      </c>
      <c r="H22" s="18">
        <v>1842602530.4399986</v>
      </c>
      <c r="I22" s="62"/>
      <c r="J22" s="62"/>
      <c r="K22" s="62"/>
      <c r="L22" s="62"/>
      <c r="M22" s="62"/>
      <c r="N22" s="62"/>
      <c r="O22" s="62"/>
      <c r="P22" s="62"/>
      <c r="Q22" s="62"/>
      <c r="R22" s="62"/>
    </row>
    <row r="23" spans="1:18" x14ac:dyDescent="0.35">
      <c r="A23" s="62" t="s">
        <v>86</v>
      </c>
      <c r="B23" s="62"/>
      <c r="C23" s="154"/>
      <c r="D23" s="165"/>
      <c r="E23" s="165"/>
      <c r="F23" s="165"/>
      <c r="G23" s="165"/>
      <c r="H23" s="165"/>
      <c r="I23" s="62"/>
      <c r="J23" s="62"/>
      <c r="K23" s="62"/>
      <c r="L23" s="62"/>
      <c r="M23" s="62"/>
      <c r="N23" s="62"/>
      <c r="O23" s="62"/>
      <c r="P23" s="62"/>
      <c r="Q23" s="62"/>
      <c r="R23" s="62"/>
    </row>
    <row r="24" spans="1:18" x14ac:dyDescent="0.35">
      <c r="A24" s="62" t="s">
        <v>85</v>
      </c>
      <c r="B24" s="62"/>
      <c r="C24" s="154"/>
      <c r="D24" s="62"/>
      <c r="E24" s="62"/>
      <c r="F24" s="62"/>
      <c r="G24" s="62"/>
      <c r="H24" s="165"/>
      <c r="I24" s="62"/>
      <c r="J24" s="62"/>
      <c r="K24" s="62"/>
      <c r="L24" s="62"/>
      <c r="M24" s="62"/>
      <c r="N24" s="62"/>
      <c r="O24" s="62"/>
      <c r="P24" s="62"/>
      <c r="Q24" s="62"/>
      <c r="R24" s="62"/>
    </row>
    <row r="25" spans="1:18" x14ac:dyDescent="0.35">
      <c r="A25" s="62"/>
    </row>
  </sheetData>
  <pageMargins left="0.7" right="0.7" top="0.75" bottom="0.75" header="0.3" footer="0.3"/>
  <pageSetup paperSize="9" orientation="landscape" horizontalDpi="300" verticalDpi="300" r:id="rId1"/>
  <headerFooter>
    <oddHeader>&amp;C&amp;"Calibri"&amp;12&amp;KFF0000OFFICIAL&amp;1#</oddHeader>
    <oddFooter>&amp;C&amp;1#&amp;"Calibri"&amp;12&amp;KFF0000OFFICIAL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9912E99AEB034CB60F8D28417E2AB6" ma:contentTypeVersion="12" ma:contentTypeDescription="Create a new document." ma:contentTypeScope="" ma:versionID="7e07d01190a8ea5058e96a962d27abe1">
  <xsd:schema xmlns:xsd="http://www.w3.org/2001/XMLSchema" xmlns:xs="http://www.w3.org/2001/XMLSchema" xmlns:p="http://schemas.microsoft.com/office/2006/metadata/properties" xmlns:ns2="8307f600-d474-4916-a9a8-25905b5de663" xmlns:ns3="b77bad70-1cac-4438-8267-8d5d429ec3df" targetNamespace="http://schemas.microsoft.com/office/2006/metadata/properties" ma:root="true" ma:fieldsID="581377589e6c852706c4f5cc466a8870" ns2:_="" ns3:_="">
    <xsd:import namespace="8307f600-d474-4916-a9a8-25905b5de663"/>
    <xsd:import namespace="b77bad70-1cac-4438-8267-8d5d429ec3d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7f600-d474-4916-a9a8-25905b5de6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7bad70-1cac-4438-8267-8d5d429ec3d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D0B910-DF4B-480B-8AD2-9A0D17CEFC2F}"/>
</file>

<file path=customXml/itemProps2.xml><?xml version="1.0" encoding="utf-8"?>
<ds:datastoreItem xmlns:ds="http://schemas.openxmlformats.org/officeDocument/2006/customXml" ds:itemID="{6D31FD81-1161-456B-A3DD-E87477544622}"/>
</file>

<file path=customXml/itemProps3.xml><?xml version="1.0" encoding="utf-8"?>
<ds:datastoreItem xmlns:ds="http://schemas.openxmlformats.org/officeDocument/2006/customXml" ds:itemID="{AC340D0A-17AB-4BFB-BAFA-51A284979A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Operating Statement</vt:lpstr>
      <vt:lpstr>Balance Sheet</vt:lpstr>
      <vt:lpstr>Cashflow Statement</vt:lpstr>
      <vt:lpstr>Statement of Changes in Equity</vt:lpstr>
      <vt:lpstr>'Balance Sheet'!Print_Area</vt:lpstr>
      <vt:lpstr>'Cashflow Statement'!Print_Area</vt:lpstr>
      <vt:lpstr>Introduction!Print_Area</vt:lpstr>
      <vt:lpstr>'Operating Statement'!Print_Area</vt:lpstr>
      <vt:lpstr>'Statement of Changes in Equity'!Print_Area</vt:lpstr>
    </vt:vector>
  </TitlesOfParts>
  <Company>Victoria Police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Courtney</dc:creator>
  <cp:lastModifiedBy>Barnard, Sarah</cp:lastModifiedBy>
  <cp:lastPrinted>2020-10-29T05:54:20Z</cp:lastPrinted>
  <dcterms:created xsi:type="dcterms:W3CDTF">2020-10-29T05:48:34Z</dcterms:created>
  <dcterms:modified xsi:type="dcterms:W3CDTF">2021-12-16T00:32:50Z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d486c0-1ff8-4f0f-8411-c910ed572c18_Enabled">
    <vt:lpwstr>true</vt:lpwstr>
  </property>
  <property fmtid="{D5CDD505-2E9C-101B-9397-08002B2CF9AE}" pid="3" name="MSIP_Label_e9d486c0-1ff8-4f0f-8411-c910ed572c18_SetDate">
    <vt:lpwstr>2021-12-16T00:32:50Z</vt:lpwstr>
  </property>
  <property fmtid="{D5CDD505-2E9C-101B-9397-08002B2CF9AE}" pid="4" name="MSIP_Label_e9d486c0-1ff8-4f0f-8411-c910ed572c18_Method">
    <vt:lpwstr>Privileged</vt:lpwstr>
  </property>
  <property fmtid="{D5CDD505-2E9C-101B-9397-08002B2CF9AE}" pid="5" name="MSIP_Label_e9d486c0-1ff8-4f0f-8411-c910ed572c18_Name">
    <vt:lpwstr>OFFICIAL</vt:lpwstr>
  </property>
  <property fmtid="{D5CDD505-2E9C-101B-9397-08002B2CF9AE}" pid="6" name="MSIP_Label_e9d486c0-1ff8-4f0f-8411-c910ed572c18_SiteId">
    <vt:lpwstr>59aab5f9-7fdb-4dfd-89dd-0f4a2651f587</vt:lpwstr>
  </property>
  <property fmtid="{D5CDD505-2E9C-101B-9397-08002B2CF9AE}" pid="7" name="MSIP_Label_e9d486c0-1ff8-4f0f-8411-c910ed572c18_ActionId">
    <vt:lpwstr>84504cb8-be66-4393-a9a8-c47e716fd177</vt:lpwstr>
  </property>
  <property fmtid="{D5CDD505-2E9C-101B-9397-08002B2CF9AE}" pid="8" name="MSIP_Label_e9d486c0-1ff8-4f0f-8411-c910ed572c18_ContentBits">
    <vt:lpwstr>3</vt:lpwstr>
  </property>
  <property fmtid="{D5CDD505-2E9C-101B-9397-08002B2CF9AE}" pid="9" name="ContentTypeId">
    <vt:lpwstr>0x0101009C9912E99AEB034CB60F8D28417E2AB6</vt:lpwstr>
  </property>
</Properties>
</file>